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Elections\2026\5-26-2026 REPUBLICAN RUNOFF\"/>
    </mc:Choice>
  </mc:AlternateContent>
  <xr:revisionPtr revIDLastSave="0" documentId="13_ncr:1_{358B5809-0475-40AF-B319-8096CDC03823}" xr6:coauthVersionLast="47" xr6:coauthVersionMax="47" xr10:uidLastSave="{00000000-0000-0000-0000-000000000000}"/>
  <bookViews>
    <workbookView xWindow="-28920" yWindow="-120" windowWidth="29040" windowHeight="15840" activeTab="7" xr2:uid="{DFD8FD4A-D4A7-4328-819E-C3FF6AF45F69}"/>
  </bookViews>
  <sheets>
    <sheet name="PCT TALLY" sheetId="6" r:id="rId1"/>
    <sheet name="PCT TALLY (2)" sheetId="34" r:id="rId2"/>
    <sheet name="PCT TALLY (3)" sheetId="35" r:id="rId3"/>
    <sheet name="PCT TALLY (4)" sheetId="36" r:id="rId4"/>
    <sheet name="Mailed In-TALLY" sheetId="24" r:id="rId5"/>
    <sheet name="Early-TALLY" sheetId="18" r:id="rId6"/>
    <sheet name="Election Day-TALLY" sheetId="32" r:id="rId7"/>
    <sheet name="TOTAL TALLY" sheetId="20" r:id="rId8"/>
    <sheet name="Sheet2" sheetId="39" state="hidden" r:id="rId9"/>
    <sheet name="POSTED EV" sheetId="38" state="hidden" r:id="rId10"/>
    <sheet name="EVIP + MIV" sheetId="37" state="hidden" r:id="rId11"/>
    <sheet name="PCT 1-TALLY (BLANK)" sheetId="25" state="hidden" r:id="rId12"/>
    <sheet name="PCT 2-TALLY (BLANK)" sheetId="26" state="hidden" r:id="rId13"/>
    <sheet name="PCT 3-TALLY (BLANK)" sheetId="27" state="hidden" r:id="rId14"/>
    <sheet name="PCT 4-TALLY (BLANK)" sheetId="28" state="hidden" r:id="rId15"/>
    <sheet name="Mailed In-TALLY (BLANK)" sheetId="29" state="hidden" r:id="rId16"/>
    <sheet name="Early-TALLY (BLANK)" sheetId="30" state="hidden" r:id="rId17"/>
    <sheet name="Election Day-TALLY (BLANK)" sheetId="33" state="hidden" r:id="rId18"/>
    <sheet name="TOTAL TALLY (BLANK)" sheetId="31" state="hidden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0" l="1"/>
  <c r="F10" i="32"/>
  <c r="F11" i="32"/>
  <c r="F12" i="32"/>
  <c r="F13" i="32"/>
  <c r="F14" i="32"/>
  <c r="F15" i="32"/>
  <c r="F16" i="32"/>
  <c r="F17" i="32"/>
  <c r="F18" i="32"/>
  <c r="F9" i="32"/>
  <c r="E10" i="32"/>
  <c r="E11" i="32"/>
  <c r="E12" i="32"/>
  <c r="E13" i="32"/>
  <c r="E14" i="32"/>
  <c r="E15" i="32"/>
  <c r="E16" i="32"/>
  <c r="E9" i="32"/>
  <c r="D10" i="32"/>
  <c r="D11" i="32"/>
  <c r="D12" i="32"/>
  <c r="D13" i="32"/>
  <c r="D14" i="32"/>
  <c r="D15" i="32"/>
  <c r="D16" i="32"/>
  <c r="D9" i="32"/>
  <c r="F10" i="18"/>
  <c r="F11" i="18"/>
  <c r="F12" i="18"/>
  <c r="F13" i="18"/>
  <c r="F14" i="18"/>
  <c r="F15" i="18"/>
  <c r="F16" i="18"/>
  <c r="F17" i="18"/>
  <c r="G17" i="18" s="1"/>
  <c r="F18" i="18"/>
  <c r="F9" i="18"/>
  <c r="E10" i="18"/>
  <c r="E11" i="18"/>
  <c r="E12" i="18"/>
  <c r="E13" i="18"/>
  <c r="E14" i="18"/>
  <c r="E15" i="18"/>
  <c r="E16" i="18"/>
  <c r="E9" i="18"/>
  <c r="D10" i="18"/>
  <c r="D11" i="18"/>
  <c r="D12" i="18"/>
  <c r="D13" i="18"/>
  <c r="D14" i="18"/>
  <c r="D15" i="18"/>
  <c r="D16" i="18"/>
  <c r="D9" i="18"/>
  <c r="C9" i="18"/>
  <c r="C9" i="32"/>
  <c r="C10" i="32"/>
  <c r="C11" i="32"/>
  <c r="C12" i="32"/>
  <c r="C13" i="32"/>
  <c r="C14" i="32"/>
  <c r="C15" i="32"/>
  <c r="C16" i="32"/>
  <c r="C10" i="18"/>
  <c r="C11" i="18"/>
  <c r="C12" i="18"/>
  <c r="C13" i="18"/>
  <c r="C14" i="18"/>
  <c r="C15" i="18"/>
  <c r="C16" i="18"/>
  <c r="F9" i="24"/>
  <c r="D9" i="24"/>
  <c r="E9" i="24"/>
  <c r="D10" i="24"/>
  <c r="D11" i="24"/>
  <c r="D12" i="24"/>
  <c r="D13" i="24"/>
  <c r="D14" i="24"/>
  <c r="D15" i="24"/>
  <c r="D16" i="24"/>
  <c r="C10" i="24"/>
  <c r="C11" i="24"/>
  <c r="C12" i="24"/>
  <c r="C13" i="24"/>
  <c r="C14" i="24"/>
  <c r="C15" i="24"/>
  <c r="C16" i="24"/>
  <c r="C9" i="24"/>
  <c r="F18" i="36"/>
  <c r="F18" i="20" s="1"/>
  <c r="F17" i="36"/>
  <c r="F17" i="20" s="1"/>
  <c r="F16" i="36"/>
  <c r="F16" i="20" s="1"/>
  <c r="F15" i="36"/>
  <c r="F15" i="20" s="1"/>
  <c r="F14" i="36"/>
  <c r="F14" i="20" s="1"/>
  <c r="F13" i="36"/>
  <c r="F13" i="20" s="1"/>
  <c r="F12" i="36"/>
  <c r="F12" i="20" s="1"/>
  <c r="F11" i="36"/>
  <c r="F11" i="20" s="1"/>
  <c r="F10" i="36"/>
  <c r="F10" i="20" s="1"/>
  <c r="F9" i="36"/>
  <c r="F9" i="20" s="1"/>
  <c r="F18" i="35"/>
  <c r="E18" i="20" s="1"/>
  <c r="F17" i="35"/>
  <c r="E17" i="20" s="1"/>
  <c r="F16" i="35"/>
  <c r="E16" i="20" s="1"/>
  <c r="F15" i="35"/>
  <c r="E15" i="20" s="1"/>
  <c r="F14" i="35"/>
  <c r="E14" i="20" s="1"/>
  <c r="F13" i="35"/>
  <c r="E13" i="20" s="1"/>
  <c r="F12" i="35"/>
  <c r="E12" i="20" s="1"/>
  <c r="F11" i="35"/>
  <c r="E11" i="20" s="1"/>
  <c r="F10" i="35"/>
  <c r="E10" i="20" s="1"/>
  <c r="F9" i="35"/>
  <c r="E9" i="20" s="1"/>
  <c r="F18" i="34"/>
  <c r="D18" i="20" s="1"/>
  <c r="F17" i="34"/>
  <c r="F16" i="34"/>
  <c r="D16" i="20" s="1"/>
  <c r="F15" i="34"/>
  <c r="D15" i="20" s="1"/>
  <c r="F14" i="34"/>
  <c r="D14" i="20" s="1"/>
  <c r="F13" i="34"/>
  <c r="D13" i="20" s="1"/>
  <c r="F12" i="34"/>
  <c r="D12" i="20" s="1"/>
  <c r="F11" i="34"/>
  <c r="D11" i="20" s="1"/>
  <c r="F10" i="34"/>
  <c r="D10" i="20" s="1"/>
  <c r="F9" i="34"/>
  <c r="D9" i="20" s="1"/>
  <c r="F10" i="6"/>
  <c r="C10" i="20" s="1"/>
  <c r="F11" i="6"/>
  <c r="C11" i="20" s="1"/>
  <c r="F12" i="6"/>
  <c r="C12" i="20" s="1"/>
  <c r="F13" i="6"/>
  <c r="C13" i="20" s="1"/>
  <c r="F14" i="6"/>
  <c r="C14" i="20" s="1"/>
  <c r="F15" i="6"/>
  <c r="C15" i="20" s="1"/>
  <c r="F16" i="6"/>
  <c r="C16" i="20" s="1"/>
  <c r="F17" i="6"/>
  <c r="C17" i="20" s="1"/>
  <c r="F18" i="6"/>
  <c r="C18" i="20" s="1"/>
  <c r="F9" i="6"/>
  <c r="C9" i="20" s="1"/>
  <c r="D4" i="34"/>
  <c r="E4" i="34" s="1"/>
  <c r="D4" i="36"/>
  <c r="E4" i="36" s="1"/>
  <c r="D4" i="35"/>
  <c r="E4" i="35" s="1"/>
  <c r="D4" i="6"/>
  <c r="E4" i="6" s="1"/>
  <c r="E10" i="24"/>
  <c r="F10" i="24"/>
  <c r="E11" i="24"/>
  <c r="F11" i="24"/>
  <c r="E12" i="24"/>
  <c r="F12" i="24"/>
  <c r="E13" i="24"/>
  <c r="F13" i="24"/>
  <c r="E14" i="24"/>
  <c r="F14" i="24"/>
  <c r="E15" i="24"/>
  <c r="F15" i="24"/>
  <c r="E16" i="24"/>
  <c r="F16" i="24"/>
  <c r="F17" i="24"/>
  <c r="F18" i="24"/>
  <c r="F5" i="32"/>
  <c r="E5" i="20" s="1"/>
  <c r="F4" i="32"/>
  <c r="E4" i="20" s="1"/>
  <c r="F7" i="18"/>
  <c r="D7" i="20" s="1"/>
  <c r="F6" i="18"/>
  <c r="D6" i="20" s="1"/>
  <c r="F5" i="18"/>
  <c r="F4" i="18"/>
  <c r="F4" i="24"/>
  <c r="C4" i="20" s="1"/>
  <c r="F5" i="24"/>
  <c r="C5" i="20" s="1"/>
  <c r="F7" i="20"/>
  <c r="F6" i="20"/>
  <c r="F5" i="20"/>
  <c r="F4" i="20"/>
  <c r="E7" i="24"/>
  <c r="E7" i="18"/>
  <c r="E7" i="32"/>
  <c r="E6" i="18"/>
  <c r="E5" i="18"/>
  <c r="E4" i="18"/>
  <c r="E6" i="32"/>
  <c r="E5" i="32"/>
  <c r="E4" i="32"/>
  <c r="F7" i="32"/>
  <c r="E7" i="20" s="1"/>
  <c r="F6" i="32"/>
  <c r="E6" i="20" s="1"/>
  <c r="F7" i="24"/>
  <c r="C7" i="20" s="1"/>
  <c r="F6" i="24"/>
  <c r="C6" i="20" s="1"/>
  <c r="E6" i="24"/>
  <c r="E5" i="24"/>
  <c r="E4" i="24"/>
  <c r="G13" i="32" l="1"/>
  <c r="G11" i="32"/>
  <c r="G10" i="32"/>
  <c r="G18" i="18"/>
  <c r="G12" i="18"/>
  <c r="G14" i="18"/>
  <c r="G16" i="32"/>
  <c r="G13" i="18"/>
  <c r="G16" i="18"/>
  <c r="G18" i="32"/>
  <c r="G17" i="32"/>
  <c r="G16" i="20"/>
  <c r="G15" i="18"/>
  <c r="G15" i="32"/>
  <c r="G14" i="32"/>
  <c r="G14" i="20"/>
  <c r="G12" i="32"/>
  <c r="G10" i="18"/>
  <c r="G9" i="18"/>
  <c r="G11" i="18"/>
  <c r="G9" i="32"/>
  <c r="G17" i="20"/>
  <c r="G13" i="20"/>
  <c r="G11" i="20"/>
  <c r="G9" i="20"/>
  <c r="G12" i="20"/>
  <c r="G15" i="20"/>
  <c r="G18" i="20"/>
  <c r="G10" i="20"/>
  <c r="C59" i="37"/>
  <c r="G14" i="24"/>
  <c r="G16" i="24"/>
  <c r="G10" i="24"/>
  <c r="G12" i="24"/>
  <c r="C66" i="37"/>
  <c r="C36" i="37"/>
  <c r="G13" i="24"/>
  <c r="G18" i="24"/>
  <c r="G15" i="24"/>
  <c r="G17" i="24"/>
  <c r="I17" i="20" s="1"/>
  <c r="G11" i="24"/>
  <c r="F3" i="20"/>
  <c r="G6" i="24"/>
  <c r="G9" i="24"/>
  <c r="I9" i="20" s="1"/>
  <c r="G4" i="24"/>
  <c r="G5" i="24"/>
  <c r="F3" i="18"/>
  <c r="D4" i="20"/>
  <c r="G4" i="20" s="1"/>
  <c r="H4" i="20" s="1"/>
  <c r="G7" i="24"/>
  <c r="D5" i="20"/>
  <c r="C3" i="20"/>
  <c r="G7" i="32"/>
  <c r="F3" i="32"/>
  <c r="G6" i="32"/>
  <c r="G4" i="32"/>
  <c r="E3" i="32"/>
  <c r="G5" i="32"/>
  <c r="G7" i="18"/>
  <c r="E3" i="18"/>
  <c r="G6" i="18"/>
  <c r="G5" i="18"/>
  <c r="G4" i="18"/>
  <c r="E3" i="24"/>
  <c r="F3" i="24"/>
  <c r="I18" i="20" l="1"/>
  <c r="C18" i="37" s="1"/>
  <c r="C46" i="37"/>
  <c r="C93" i="37"/>
  <c r="C32" i="37"/>
  <c r="C25" i="37"/>
  <c r="C31" i="37"/>
  <c r="C73" i="37"/>
  <c r="C78" i="37"/>
  <c r="C26" i="37"/>
  <c r="I12" i="20"/>
  <c r="C12" i="37" s="1"/>
  <c r="C29" i="37"/>
  <c r="I10" i="20"/>
  <c r="C10" i="37" s="1"/>
  <c r="C28" i="37"/>
  <c r="C64" i="37"/>
  <c r="I15" i="20"/>
  <c r="C15" i="37" s="1"/>
  <c r="C19" i="37"/>
  <c r="C91" i="37"/>
  <c r="C81" i="37"/>
  <c r="C60" i="37"/>
  <c r="C50" i="37"/>
  <c r="C42" i="37"/>
  <c r="C41" i="37"/>
  <c r="C39" i="37"/>
  <c r="C35" i="37"/>
  <c r="C30" i="37"/>
  <c r="C58" i="37"/>
  <c r="C20" i="37"/>
  <c r="C54" i="37"/>
  <c r="C56" i="37"/>
  <c r="C38" i="37"/>
  <c r="C84" i="37"/>
  <c r="C61" i="37"/>
  <c r="C22" i="37"/>
  <c r="C9" i="37"/>
  <c r="C87" i="37"/>
  <c r="I16" i="20"/>
  <c r="C16" i="37" s="1"/>
  <c r="I11" i="20"/>
  <c r="C11" i="37" s="1"/>
  <c r="C63" i="37"/>
  <c r="C82" i="37"/>
  <c r="C23" i="37"/>
  <c r="C65" i="37"/>
  <c r="I14" i="20"/>
  <c r="C14" i="37" s="1"/>
  <c r="C67" i="37"/>
  <c r="C44" i="37"/>
  <c r="C69" i="37"/>
  <c r="C51" i="37"/>
  <c r="C53" i="37"/>
  <c r="C62" i="37"/>
  <c r="C76" i="37"/>
  <c r="I13" i="20"/>
  <c r="C13" i="37" s="1"/>
  <c r="C47" i="37"/>
  <c r="C27" i="37"/>
  <c r="C33" i="37"/>
  <c r="C43" i="37"/>
  <c r="C40" i="37"/>
  <c r="C57" i="37"/>
  <c r="C75" i="37"/>
  <c r="C17" i="37"/>
  <c r="C52" i="37"/>
  <c r="C21" i="37"/>
  <c r="C70" i="37"/>
  <c r="C55" i="37"/>
  <c r="C92" i="37"/>
  <c r="C79" i="37"/>
  <c r="C48" i="37"/>
  <c r="C85" i="37"/>
  <c r="C68" i="37"/>
  <c r="C88" i="37"/>
  <c r="C72" i="37"/>
  <c r="C24" i="37"/>
  <c r="C94" i="37"/>
  <c r="C95" i="37"/>
  <c r="C45" i="37"/>
  <c r="C34" i="37"/>
  <c r="C71" i="37"/>
  <c r="C90" i="37"/>
  <c r="C37" i="37"/>
  <c r="C74" i="37"/>
  <c r="C77" i="37"/>
  <c r="C80" i="37"/>
  <c r="C89" i="37"/>
  <c r="C83" i="37"/>
  <c r="C49" i="37"/>
  <c r="C86" i="37"/>
  <c r="C96" i="37"/>
  <c r="G3" i="24"/>
  <c r="G3" i="18"/>
  <c r="G3" i="32"/>
  <c r="E3" i="20"/>
  <c r="G7" i="20"/>
  <c r="H7" i="20" s="1"/>
  <c r="D3" i="20" l="1"/>
  <c r="G5" i="20"/>
  <c r="G6" i="20"/>
  <c r="H5" i="20" l="1"/>
  <c r="G3" i="20"/>
  <c r="H3" i="20" s="1"/>
  <c r="H6" i="20"/>
</calcChain>
</file>

<file path=xl/sharedStrings.xml><?xml version="1.0" encoding="utf-8"?>
<sst xmlns="http://schemas.openxmlformats.org/spreadsheetml/2006/main" count="706" uniqueCount="185">
  <si>
    <t>Precinct #1</t>
  </si>
  <si>
    <t>Mailed in Votes</t>
  </si>
  <si>
    <t>Early Votes</t>
  </si>
  <si>
    <t>Election Day Votes</t>
  </si>
  <si>
    <t>PROPOSITION 1</t>
  </si>
  <si>
    <t>PROPOSITION 2</t>
  </si>
  <si>
    <t>PROPOSITION 3</t>
  </si>
  <si>
    <t>PROPOSITION 4</t>
  </si>
  <si>
    <t>PROPOSITION 5</t>
  </si>
  <si>
    <t>PROPOSITION 6</t>
  </si>
  <si>
    <t>PROPOSITION 7</t>
  </si>
  <si>
    <t>PROPOSITION 8</t>
  </si>
  <si>
    <t>PROPOSITION 9</t>
  </si>
  <si>
    <t>GLASSCOCK ISD PROPOSITION A</t>
  </si>
  <si>
    <t>for</t>
  </si>
  <si>
    <t>against</t>
  </si>
  <si>
    <t>Precinct #2</t>
  </si>
  <si>
    <t>Precinct #3</t>
  </si>
  <si>
    <t>Precinct #4</t>
  </si>
  <si>
    <t>Glasscock County - Constitutional Amendment Election for 11-2-2021</t>
  </si>
  <si>
    <t>Early Voting</t>
  </si>
  <si>
    <t>mailed in votes</t>
  </si>
  <si>
    <t>early votes</t>
  </si>
  <si>
    <t>election day votes</t>
  </si>
  <si>
    <t>% VOTED</t>
  </si>
  <si>
    <t xml:space="preserve"> # VOTED</t>
  </si>
  <si>
    <t>Total # 
Registered Voters</t>
  </si>
  <si>
    <t>Precinct #2 EV</t>
  </si>
  <si>
    <t>Precinct #1 EV</t>
  </si>
  <si>
    <t>Precinct #3 EV</t>
  </si>
  <si>
    <t>Precinct #4 EV</t>
  </si>
  <si>
    <t>Precinct #4 MIV</t>
  </si>
  <si>
    <t>Precinct #3 MIV</t>
  </si>
  <si>
    <t>Mailed In Votes</t>
  </si>
  <si>
    <t>Precinct #2 MIV</t>
  </si>
  <si>
    <t>Precinct #1 MIV</t>
  </si>
  <si>
    <t>County of Glasscock</t>
  </si>
  <si>
    <t xml:space="preserve"> 
Registered Voters</t>
  </si>
  <si>
    <t>TOTAL
Mailed in Votes</t>
  </si>
  <si>
    <t>TOTAL
Early Votes</t>
  </si>
  <si>
    <t>TOTAL
Election Day Votes</t>
  </si>
  <si>
    <t>TOTAL VOTES</t>
  </si>
  <si>
    <t>Total 
Propisition Votes</t>
  </si>
  <si>
    <t>TOTAL 
Proposition MIV</t>
  </si>
  <si>
    <t>TOTAL Prosposition EV</t>
  </si>
  <si>
    <t>Total Proposition Votes</t>
  </si>
  <si>
    <t>TOTAL
Early Voters</t>
  </si>
  <si>
    <t>TOTAL
Mailed in Voters</t>
  </si>
  <si>
    <t>TOTAL
Election Day Voters</t>
  </si>
  <si>
    <r>
      <t xml:space="preserve">TOTAL
</t>
    </r>
    <r>
      <rPr>
        <b/>
        <i/>
        <sz val="10"/>
        <color theme="1"/>
        <rFont val="Calibri"/>
        <family val="2"/>
        <scheme val="minor"/>
      </rPr>
      <t xml:space="preserve"> Prosposition        </t>
    </r>
    <r>
      <rPr>
        <b/>
        <i/>
        <u/>
        <sz val="10"/>
        <color theme="1"/>
        <rFont val="Calibri"/>
        <family val="2"/>
        <scheme val="minor"/>
      </rPr>
      <t xml:space="preserve">                           EV + MIV</t>
    </r>
  </si>
  <si>
    <t>Total 
 Votes</t>
  </si>
  <si>
    <t>Total 
Mailed in VOTES</t>
  </si>
  <si>
    <t>Proposition 1</t>
  </si>
  <si>
    <t>Proposition 2</t>
  </si>
  <si>
    <t>Proposition 3</t>
  </si>
  <si>
    <t>Proposition 4</t>
  </si>
  <si>
    <t>Proposition 5</t>
  </si>
  <si>
    <t>Proposition 6</t>
  </si>
  <si>
    <t>Proposition 7</t>
  </si>
  <si>
    <t>Proposition 8</t>
  </si>
  <si>
    <t>Proposition 9</t>
  </si>
  <si>
    <t>Proposition 10</t>
  </si>
  <si>
    <t>PRECINCT #1</t>
  </si>
  <si>
    <t>PRECINCT #2</t>
  </si>
  <si>
    <t>PRECINCT #3</t>
  </si>
  <si>
    <t>PRECINCT #4</t>
  </si>
  <si>
    <t>Total 
Early Voting 
in person Votes</t>
  </si>
  <si>
    <t>Totals
Election Day Votes</t>
  </si>
  <si>
    <t>in person Early Voters</t>
  </si>
  <si>
    <t>Mail-in Voters</t>
  </si>
  <si>
    <t>Election Day Voters</t>
  </si>
  <si>
    <t>Total Votes
Precinct #1</t>
  </si>
  <si>
    <t>Total Votes
Precinct #2</t>
  </si>
  <si>
    <t>Total Votes
Precinct #3</t>
  </si>
  <si>
    <t>Total Votes
Precinct #4</t>
  </si>
  <si>
    <t>TOTAL VOTES GLASSCOCK COUNTY</t>
  </si>
  <si>
    <t>March 3rd, 2026 - Republican Party - Primary Election</t>
  </si>
  <si>
    <t>United States Senator</t>
  </si>
  <si>
    <t>John Cornyn</t>
  </si>
  <si>
    <t>Virgil John Bierschwale</t>
  </si>
  <si>
    <t>Ken Paxton</t>
  </si>
  <si>
    <t>Anna Bender</t>
  </si>
  <si>
    <t>Gulrez "Gus" Khan</t>
  </si>
  <si>
    <t>John O. Adefope</t>
  </si>
  <si>
    <t>Wesley Hunt</t>
  </si>
  <si>
    <t>Sara Canady</t>
  </si>
  <si>
    <t>U.S. Rep., 
District 11</t>
  </si>
  <si>
    <t>August Pfluger</t>
  </si>
  <si>
    <t>Governor</t>
  </si>
  <si>
    <t>Arturo Espinosa</t>
  </si>
  <si>
    <t>Greg Abbott</t>
  </si>
  <si>
    <t>Pete "Doc" Chambers</t>
  </si>
  <si>
    <t>Stephen Samuelson</t>
  </si>
  <si>
    <t>Evelyn Brooks</t>
  </si>
  <si>
    <t>Kenneth Hyde</t>
  </si>
  <si>
    <t>Ronnie Tullos</t>
  </si>
  <si>
    <t>Nathaniel Welch</t>
  </si>
  <si>
    <t>Mark V. Goloby</t>
  </si>
  <si>
    <t>R.F. "Bob" Achgill</t>
  </si>
  <si>
    <t>Charles Andrew Crouch</t>
  </si>
  <si>
    <t>Lieutenant
Governor</t>
  </si>
  <si>
    <t>Esala Wueschner</t>
  </si>
  <si>
    <t>Dan Patrick</t>
  </si>
  <si>
    <t>Timothy Mabry</t>
  </si>
  <si>
    <t>Perla Munoz Hopkins</t>
  </si>
  <si>
    <t>Attorney General</t>
  </si>
  <si>
    <t>Aaron Ruiz</t>
  </si>
  <si>
    <t>Joan Huffman</t>
  </si>
  <si>
    <t>Mayes Middleton</t>
  </si>
  <si>
    <t>Chip Roy</t>
  </si>
  <si>
    <t>Christi Craddick</t>
  </si>
  <si>
    <t>Don Huffines</t>
  </si>
  <si>
    <t>Kelly Hancock</t>
  </si>
  <si>
    <t>Michael Berlanga</t>
  </si>
  <si>
    <t>Commissioner of the Gen. Land Office</t>
  </si>
  <si>
    <t>Comptroller of Public Accounts</t>
  </si>
  <si>
    <t>Dawn Buckingham</t>
  </si>
  <si>
    <t>Commissioner of Agriculture</t>
  </si>
  <si>
    <t>Nate Sheets</t>
  </si>
  <si>
    <t>Sid Miller</t>
  </si>
  <si>
    <t>Railroad Commissioner</t>
  </si>
  <si>
    <t>Bo French</t>
  </si>
  <si>
    <t>Jim Wright</t>
  </si>
  <si>
    <t>Kathering Culbert</t>
  </si>
  <si>
    <t>James (Jim) Matlock</t>
  </si>
  <si>
    <t>Chief Justice, Supreme Court</t>
  </si>
  <si>
    <t>Jimmy Blacklock</t>
  </si>
  <si>
    <t>Justice, Supreme Court, Place 2, unexprired term</t>
  </si>
  <si>
    <t>James P. Sullivan</t>
  </si>
  <si>
    <t>Justice, Supreme Court, Place 7</t>
  </si>
  <si>
    <t>Kyle Hawkins</t>
  </si>
  <si>
    <t>Justice, Supreme Court, Place 8</t>
  </si>
  <si>
    <t>Brett Busby</t>
  </si>
  <si>
    <t>Alison Fox</t>
  </si>
  <si>
    <t>Lesli Fitzpatrick</t>
  </si>
  <si>
    <t>Thomas Smith</t>
  </si>
  <si>
    <t>Brent Coffee</t>
  </si>
  <si>
    <t>Judge, Court of Criminal Appeals, Place 4</t>
  </si>
  <si>
    <t>Kevin Patrick Yeary</t>
  </si>
  <si>
    <t>Judge, Court of Criminal Appeals, Place 9</t>
  </si>
  <si>
    <t>John Messinger</t>
  </si>
  <si>
    <t>State Senator, District 31</t>
  </si>
  <si>
    <t>Kevin Sparks</t>
  </si>
  <si>
    <t>State Representative, District 72</t>
  </si>
  <si>
    <t>Drew Darby</t>
  </si>
  <si>
    <t>Cheif Justice, 15th Court of Appeals District</t>
  </si>
  <si>
    <t>Scott Brister</t>
  </si>
  <si>
    <t>Justice, 15th Court of Appeals District, Place 2</t>
  </si>
  <si>
    <t>Scott K. Field</t>
  </si>
  <si>
    <t>Justice, 15th Court of Appeals District, Place 3</t>
  </si>
  <si>
    <t>April Farris</t>
  </si>
  <si>
    <t>Justice, 11th Court of Appeals District, Place 2</t>
  </si>
  <si>
    <t>Bruce Williams</t>
  </si>
  <si>
    <t>District Judge, 118th Judicial District</t>
  </si>
  <si>
    <t>R. Shane Seaton</t>
  </si>
  <si>
    <t>County Judge</t>
  </si>
  <si>
    <t>Denice Batla</t>
  </si>
  <si>
    <t>Brandon Dieringer</t>
  </si>
  <si>
    <t>County &amp; District Clerk</t>
  </si>
  <si>
    <t>Rebecca (Becky) Batla</t>
  </si>
  <si>
    <t>County Treasurer</t>
  </si>
  <si>
    <t>Victoria Calloway</t>
  </si>
  <si>
    <t>Justice of the Peace</t>
  </si>
  <si>
    <t>Dallas Garza</t>
  </si>
  <si>
    <t>YES</t>
  </si>
  <si>
    <t>NO</t>
  </si>
  <si>
    <t>Judge, Court of Criminal Appeals, 
Place 3</t>
  </si>
  <si>
    <t>Mark Halfmann</t>
  </si>
  <si>
    <t>Clayton Douglas</t>
  </si>
  <si>
    <t>Colton Fritz</t>
  </si>
  <si>
    <t>Israel DeLeon</t>
  </si>
  <si>
    <t>BJ Calloway</t>
  </si>
  <si>
    <t>County Commissioner PCT 4</t>
  </si>
  <si>
    <t>County Commissioner PCT 2</t>
  </si>
  <si>
    <t>Jennifer Balido</t>
  </si>
  <si>
    <t>Hawk Dunlap</t>
  </si>
  <si>
    <r>
      <t xml:space="preserve">EARLY VOTING 
TOTAL 
</t>
    </r>
    <r>
      <rPr>
        <i/>
        <u/>
        <sz val="14"/>
        <color rgb="FFC00000"/>
        <rFont val="Calibri"/>
        <family val="2"/>
        <scheme val="minor"/>
      </rPr>
      <t>(MIV + EV in person)</t>
    </r>
  </si>
  <si>
    <t>May 26th, 2026 - Republican Party Primary RUNOFF Election</t>
  </si>
  <si>
    <t>GLASSCOCK COUNTY - Mailed In Votes -May 26th, 2026 - Republican Party Primary RUNOFF Election</t>
  </si>
  <si>
    <t>May 26th, 2026 - Republican Party Primary RUNOFF Election - Glasscock County Totals</t>
  </si>
  <si>
    <t>Judge, Court of Criminal Appeals, Place 3</t>
  </si>
  <si>
    <t>County Commissioner, Precinct No. 4</t>
  </si>
  <si>
    <t>GLASSCOCK COUNTY - Early Voting in person -May 26th, 2026 - Republican Party Primary RUNOFF Election</t>
  </si>
  <si>
    <t>GLASSCOCK COUNTY - Election Day -May 26th, 2026 - Republican Party Primary RUNOFF Election</t>
  </si>
  <si>
    <r>
      <t xml:space="preserve">5/26/2026 REPUBLICAN RUNOFF  
EARLY VOTING TOTAL 
</t>
    </r>
    <r>
      <rPr>
        <i/>
        <sz val="16"/>
        <color theme="9" tint="-0.499984740745262"/>
        <rFont val="Calibri"/>
        <family val="2"/>
        <scheme val="minor"/>
      </rPr>
      <t>(MIV + EV in person)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</si>
</sst>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u/>
      <sz val="14"/>
      <color rgb="FFC00000"/>
      <name val="Calibri"/>
      <family val="2"/>
      <scheme val="minor"/>
    </font>
    <font>
      <i/>
      <u/>
      <sz val="14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b/>
      <i/>
      <sz val="16"/>
      <color theme="9" tint="-0.499984740745262"/>
      <name val="Calibri"/>
      <family val="2"/>
      <scheme val="minor"/>
    </font>
    <font>
      <i/>
      <sz val="16"/>
      <color theme="9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6" xfId="0" applyBorder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4" fillId="0" borderId="6" xfId="0" applyFont="1" applyBorder="1"/>
    <xf numFmtId="0" fontId="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0" xfId="0" applyFont="1"/>
    <xf numFmtId="0" fontId="8" fillId="0" borderId="0" xfId="0" applyFont="1" applyAlignment="1">
      <alignment horizontal="center" vertical="center"/>
    </xf>
    <xf numFmtId="0" fontId="14" fillId="3" borderId="7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wrapText="1"/>
    </xf>
    <xf numFmtId="0" fontId="15" fillId="0" borderId="0" xfId="0" applyFont="1"/>
    <xf numFmtId="0" fontId="19" fillId="0" borderId="0" xfId="0" applyFont="1" applyAlignment="1">
      <alignment vertical="top"/>
    </xf>
    <xf numFmtId="0" fontId="13" fillId="0" borderId="0" xfId="0" applyFont="1"/>
    <xf numFmtId="0" fontId="7" fillId="0" borderId="10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right"/>
    </xf>
    <xf numFmtId="0" fontId="1" fillId="4" borderId="8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right" wrapText="1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>
      <alignment horizontal="center" wrapText="1"/>
    </xf>
    <xf numFmtId="0" fontId="24" fillId="0" borderId="0" xfId="0" applyFont="1"/>
    <xf numFmtId="0" fontId="6" fillId="4" borderId="8" xfId="0" applyFont="1" applyFill="1" applyBorder="1" applyAlignment="1">
      <alignment horizontal="right" vertical="center" wrapText="1"/>
    </xf>
    <xf numFmtId="0" fontId="25" fillId="0" borderId="8" xfId="0" applyFont="1" applyBorder="1" applyAlignment="1">
      <alignment horizontal="right"/>
    </xf>
    <xf numFmtId="0" fontId="25" fillId="0" borderId="0" xfId="0" applyFont="1"/>
    <xf numFmtId="0" fontId="6" fillId="4" borderId="8" xfId="0" applyFont="1" applyFill="1" applyBorder="1" applyAlignment="1">
      <alignment horizontal="right" wrapText="1"/>
    </xf>
    <xf numFmtId="0" fontId="25" fillId="0" borderId="8" xfId="0" applyFont="1" applyBorder="1" applyAlignment="1">
      <alignment horizontal="right" vertical="center"/>
    </xf>
    <xf numFmtId="0" fontId="25" fillId="0" borderId="11" xfId="0" applyFont="1" applyBorder="1" applyAlignment="1">
      <alignment horizontal="right"/>
    </xf>
    <xf numFmtId="0" fontId="25" fillId="0" borderId="9" xfId="0" applyFont="1" applyBorder="1" applyAlignment="1">
      <alignment horizontal="right"/>
    </xf>
    <xf numFmtId="0" fontId="6" fillId="4" borderId="15" xfId="0" applyFont="1" applyFill="1" applyBorder="1" applyAlignment="1">
      <alignment horizontal="right" vertical="center" wrapText="1"/>
    </xf>
    <xf numFmtId="0" fontId="25" fillId="0" borderId="15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26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4" borderId="7" xfId="0" applyFont="1" applyFill="1" applyBorder="1" applyAlignment="1">
      <alignment horizontal="right" vertical="center" wrapText="1"/>
    </xf>
    <xf numFmtId="0" fontId="1" fillId="4" borderId="16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9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8" fillId="0" borderId="6" xfId="0" applyFont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6" fillId="4" borderId="11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right" vertical="center" wrapText="1"/>
    </xf>
    <xf numFmtId="0" fontId="6" fillId="4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0BE8-563C-4953-9062-98302B498CF3}">
  <sheetPr>
    <pageSetUpPr fitToPage="1"/>
  </sheetPr>
  <dimension ref="A1:H18"/>
  <sheetViews>
    <sheetView workbookViewId="0">
      <selection activeCell="F16" sqref="F16"/>
    </sheetView>
  </sheetViews>
  <sheetFormatPr defaultRowHeight="15" x14ac:dyDescent="0.25"/>
  <cols>
    <col min="1" max="1" width="21.85546875" style="30" bestFit="1" customWidth="1"/>
    <col min="2" max="2" width="16.5703125" style="30" bestFit="1" customWidth="1"/>
    <col min="3" max="3" width="18" customWidth="1"/>
    <col min="4" max="4" width="19.140625" customWidth="1"/>
    <col min="5" max="5" width="18.85546875" customWidth="1"/>
    <col min="6" max="6" width="18.7109375" style="24" customWidth="1"/>
  </cols>
  <sheetData>
    <row r="1" spans="1:8" ht="23.25" x14ac:dyDescent="0.35">
      <c r="A1" s="82" t="s">
        <v>177</v>
      </c>
      <c r="B1" s="82"/>
      <c r="C1" s="82"/>
      <c r="D1" s="82"/>
      <c r="E1" s="82"/>
      <c r="F1" s="82"/>
      <c r="G1" s="32"/>
      <c r="H1" s="32"/>
    </row>
    <row r="2" spans="1:8" ht="23.25" x14ac:dyDescent="0.25">
      <c r="A2" s="83" t="s">
        <v>62</v>
      </c>
      <c r="B2" s="83"/>
      <c r="C2" s="83"/>
      <c r="D2" s="83"/>
      <c r="E2" s="83"/>
      <c r="F2" s="83"/>
      <c r="G2" s="33"/>
    </row>
    <row r="3" spans="1:8" ht="48.75" customHeight="1" thickBot="1" x14ac:dyDescent="0.35">
      <c r="A3" s="28"/>
      <c r="B3" s="28"/>
      <c r="C3" s="11" t="s">
        <v>26</v>
      </c>
      <c r="D3" s="11" t="s">
        <v>25</v>
      </c>
      <c r="E3" s="11" t="s">
        <v>24</v>
      </c>
      <c r="F3" s="4"/>
    </row>
    <row r="4" spans="1:8" ht="35.25" customHeight="1" thickBot="1" x14ac:dyDescent="0.35">
      <c r="A4" s="28"/>
      <c r="B4" s="28"/>
      <c r="C4" s="12">
        <v>218</v>
      </c>
      <c r="D4" s="12">
        <f>+SUM(C6:E6)</f>
        <v>50</v>
      </c>
      <c r="E4" s="12">
        <f>+SUM(D4/C4*100)</f>
        <v>22.935779816513762</v>
      </c>
      <c r="F4" s="4"/>
    </row>
    <row r="5" spans="1:8" ht="35.25" customHeight="1" thickBot="1" x14ac:dyDescent="0.35">
      <c r="A5" s="28"/>
      <c r="B5" s="28"/>
      <c r="C5" s="22" t="s">
        <v>47</v>
      </c>
      <c r="D5" s="22" t="s">
        <v>46</v>
      </c>
      <c r="E5" s="22" t="s">
        <v>48</v>
      </c>
      <c r="F5" s="22"/>
    </row>
    <row r="6" spans="1:8" ht="35.25" customHeight="1" thickBot="1" x14ac:dyDescent="0.35">
      <c r="A6" s="28"/>
      <c r="B6" s="28"/>
      <c r="C6" s="12">
        <v>3</v>
      </c>
      <c r="D6" s="12">
        <v>18</v>
      </c>
      <c r="E6" s="12">
        <v>29</v>
      </c>
      <c r="F6" s="25"/>
    </row>
    <row r="7" spans="1:8" ht="12.75" customHeight="1" thickBot="1" x14ac:dyDescent="0.35">
      <c r="A7" s="29"/>
      <c r="B7" s="29"/>
      <c r="C7" s="16"/>
      <c r="D7" s="16"/>
      <c r="E7" s="16"/>
      <c r="F7" s="16"/>
    </row>
    <row r="8" spans="1:8" ht="36.75" customHeight="1" thickBot="1" x14ac:dyDescent="0.3">
      <c r="A8" s="41"/>
      <c r="B8" s="39"/>
      <c r="C8" s="35" t="s">
        <v>1</v>
      </c>
      <c r="D8" s="35" t="s">
        <v>2</v>
      </c>
      <c r="E8" s="35" t="s">
        <v>3</v>
      </c>
      <c r="F8" s="35" t="s">
        <v>50</v>
      </c>
    </row>
    <row r="9" spans="1:8" ht="15.75" thickBot="1" x14ac:dyDescent="0.3">
      <c r="A9" s="80" t="s">
        <v>77</v>
      </c>
      <c r="B9" s="66" t="s">
        <v>78</v>
      </c>
      <c r="C9" s="68">
        <v>3</v>
      </c>
      <c r="D9" s="68">
        <v>9</v>
      </c>
      <c r="E9" s="69">
        <v>12</v>
      </c>
      <c r="F9" s="73">
        <f>+SUM(C9+D9+E9)</f>
        <v>24</v>
      </c>
    </row>
    <row r="10" spans="1:8" ht="15.75" thickBot="1" x14ac:dyDescent="0.3">
      <c r="A10" s="81"/>
      <c r="B10" s="65" t="s">
        <v>80</v>
      </c>
      <c r="C10" s="36">
        <v>0</v>
      </c>
      <c r="D10" s="36">
        <v>9</v>
      </c>
      <c r="E10" s="70">
        <v>17</v>
      </c>
      <c r="F10" s="73">
        <f t="shared" ref="F10:F18" si="0">+SUM(C10+D10+E10)</f>
        <v>26</v>
      </c>
    </row>
    <row r="11" spans="1:8" ht="15.75" thickBot="1" x14ac:dyDescent="0.3">
      <c r="A11" s="80" t="s">
        <v>105</v>
      </c>
      <c r="B11" s="65" t="s">
        <v>108</v>
      </c>
      <c r="C11" s="36">
        <v>3</v>
      </c>
      <c r="D11" s="36">
        <v>8</v>
      </c>
      <c r="E11" s="70">
        <v>17</v>
      </c>
      <c r="F11" s="73">
        <f t="shared" si="0"/>
        <v>28</v>
      </c>
    </row>
    <row r="12" spans="1:8" ht="15.75" thickBot="1" x14ac:dyDescent="0.3">
      <c r="A12" s="81"/>
      <c r="B12" s="65" t="s">
        <v>109</v>
      </c>
      <c r="C12" s="36">
        <v>0</v>
      </c>
      <c r="D12" s="36">
        <v>10</v>
      </c>
      <c r="E12" s="70">
        <v>12</v>
      </c>
      <c r="F12" s="73">
        <f t="shared" si="0"/>
        <v>22</v>
      </c>
    </row>
    <row r="13" spans="1:8" ht="15.75" thickBot="1" x14ac:dyDescent="0.3">
      <c r="A13" s="80" t="s">
        <v>120</v>
      </c>
      <c r="B13" s="65" t="s">
        <v>121</v>
      </c>
      <c r="C13" s="36">
        <v>0</v>
      </c>
      <c r="D13" s="36">
        <v>9</v>
      </c>
      <c r="E13" s="70">
        <v>11</v>
      </c>
      <c r="F13" s="73">
        <f t="shared" si="0"/>
        <v>20</v>
      </c>
    </row>
    <row r="14" spans="1:8" ht="15.75" thickBot="1" x14ac:dyDescent="0.3">
      <c r="A14" s="81"/>
      <c r="B14" s="65" t="s">
        <v>122</v>
      </c>
      <c r="C14" s="36">
        <v>3</v>
      </c>
      <c r="D14" s="36">
        <v>9</v>
      </c>
      <c r="E14" s="70">
        <v>11</v>
      </c>
      <c r="F14" s="73">
        <f t="shared" si="0"/>
        <v>23</v>
      </c>
    </row>
    <row r="15" spans="1:8" ht="15.75" thickBot="1" x14ac:dyDescent="0.3">
      <c r="A15" s="80" t="s">
        <v>180</v>
      </c>
      <c r="B15" s="65" t="s">
        <v>133</v>
      </c>
      <c r="C15" s="36">
        <v>2</v>
      </c>
      <c r="D15" s="36">
        <v>4</v>
      </c>
      <c r="E15" s="70">
        <v>7</v>
      </c>
      <c r="F15" s="73">
        <f t="shared" si="0"/>
        <v>13</v>
      </c>
    </row>
    <row r="16" spans="1:8" ht="15.75" thickBot="1" x14ac:dyDescent="0.3">
      <c r="A16" s="81"/>
      <c r="B16" s="65" t="s">
        <v>135</v>
      </c>
      <c r="C16" s="36">
        <v>1</v>
      </c>
      <c r="D16" s="36">
        <v>12</v>
      </c>
      <c r="E16" s="70">
        <v>8</v>
      </c>
      <c r="F16" s="73">
        <f t="shared" si="0"/>
        <v>21</v>
      </c>
    </row>
    <row r="17" spans="1:6" ht="15.75" hidden="1" thickBot="1" x14ac:dyDescent="0.3">
      <c r="A17" s="80"/>
      <c r="B17" s="65"/>
      <c r="C17" s="36"/>
      <c r="D17" s="36"/>
      <c r="E17" s="70"/>
      <c r="F17" s="73">
        <f t="shared" si="0"/>
        <v>0</v>
      </c>
    </row>
    <row r="18" spans="1:6" ht="15.75" hidden="1" thickBot="1" x14ac:dyDescent="0.3">
      <c r="A18" s="81"/>
      <c r="B18" s="67"/>
      <c r="C18" s="71"/>
      <c r="D18" s="71"/>
      <c r="E18" s="72"/>
      <c r="F18" s="73">
        <f t="shared" si="0"/>
        <v>0</v>
      </c>
    </row>
  </sheetData>
  <mergeCells count="7">
    <mergeCell ref="A15:A16"/>
    <mergeCell ref="A17:A18"/>
    <mergeCell ref="A1:F1"/>
    <mergeCell ref="A2:F2"/>
    <mergeCell ref="A9:A10"/>
    <mergeCell ref="A11:A12"/>
    <mergeCell ref="A13:A14"/>
  </mergeCells>
  <phoneticPr fontId="12" type="noConversion"/>
  <pageMargins left="0.7" right="0.7" top="0.75" bottom="0.75" header="0.3" footer="0.3"/>
  <pageSetup paperSize="5" scale="83" fitToHeight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D5800-76BC-405D-BADC-4F943303CF8C}">
  <dimension ref="A1"/>
  <sheetViews>
    <sheetView workbookViewId="0">
      <selection activeCell="M34" sqref="M34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4750-7DEC-4176-93D4-42FD5B4F866C}">
  <sheetPr>
    <pageSetUpPr fitToPage="1"/>
  </sheetPr>
  <dimension ref="A1:I97"/>
  <sheetViews>
    <sheetView workbookViewId="0">
      <selection activeCell="F20" sqref="F20"/>
    </sheetView>
  </sheetViews>
  <sheetFormatPr defaultRowHeight="15" x14ac:dyDescent="0.25"/>
  <cols>
    <col min="1" max="1" width="28.7109375" customWidth="1"/>
    <col min="2" max="2" width="35" bestFit="1" customWidth="1"/>
    <col min="3" max="3" width="25.7109375" customWidth="1"/>
  </cols>
  <sheetData>
    <row r="1" spans="1:9" ht="27" customHeight="1" x14ac:dyDescent="0.25">
      <c r="A1" s="44" t="s">
        <v>76</v>
      </c>
      <c r="B1" s="42"/>
      <c r="C1" s="42"/>
      <c r="D1" s="42"/>
      <c r="E1" s="42"/>
      <c r="F1" s="42"/>
      <c r="G1" s="42"/>
      <c r="H1" s="42"/>
      <c r="I1" s="42"/>
    </row>
    <row r="2" spans="1:9" ht="27" hidden="1" customHeight="1" x14ac:dyDescent="0.25">
      <c r="A2" s="43"/>
      <c r="B2" s="42"/>
      <c r="C2" s="42"/>
      <c r="D2" s="42"/>
      <c r="E2" s="42"/>
      <c r="F2" s="42"/>
      <c r="G2" s="42"/>
      <c r="H2" s="42"/>
      <c r="I2" s="42"/>
    </row>
    <row r="3" spans="1:9" ht="27" hidden="1" customHeight="1" x14ac:dyDescent="0.25">
      <c r="A3" s="43"/>
      <c r="B3" s="42"/>
      <c r="C3" s="42"/>
      <c r="D3" s="42"/>
      <c r="E3" s="42"/>
      <c r="F3" s="42"/>
      <c r="G3" s="42"/>
      <c r="H3" s="42"/>
      <c r="I3" s="42"/>
    </row>
    <row r="4" spans="1:9" ht="27" hidden="1" customHeight="1" x14ac:dyDescent="0.25">
      <c r="A4" s="43"/>
      <c r="B4" s="42"/>
      <c r="C4" s="42"/>
      <c r="D4" s="42"/>
      <c r="E4" s="42"/>
      <c r="F4" s="42"/>
      <c r="G4" s="42"/>
      <c r="H4" s="42"/>
      <c r="I4" s="42"/>
    </row>
    <row r="5" spans="1:9" ht="27" hidden="1" customHeight="1" x14ac:dyDescent="0.25">
      <c r="A5" s="43"/>
      <c r="B5" s="42"/>
      <c r="C5" s="42"/>
      <c r="D5" s="42"/>
      <c r="E5" s="42"/>
      <c r="F5" s="42"/>
      <c r="G5" s="42"/>
      <c r="H5" s="42"/>
      <c r="I5" s="42"/>
    </row>
    <row r="6" spans="1:9" ht="27" hidden="1" customHeight="1" x14ac:dyDescent="0.25">
      <c r="A6" s="43"/>
      <c r="B6" s="42"/>
      <c r="C6" s="42"/>
      <c r="D6" s="42"/>
      <c r="E6" s="42"/>
      <c r="F6" s="42"/>
      <c r="G6" s="42"/>
      <c r="H6" s="42"/>
      <c r="I6" s="42"/>
    </row>
    <row r="7" spans="1:9" hidden="1" x14ac:dyDescent="0.25"/>
    <row r="8" spans="1:9" ht="57" thickBot="1" x14ac:dyDescent="0.35">
      <c r="C8" s="45" t="s">
        <v>176</v>
      </c>
    </row>
    <row r="9" spans="1:9" ht="24" customHeight="1" thickBot="1" x14ac:dyDescent="0.4">
      <c r="A9" s="91" t="s">
        <v>77</v>
      </c>
      <c r="B9" s="48" t="s">
        <v>78</v>
      </c>
      <c r="C9" s="38">
        <f>'TOTAL TALLY'!I9</f>
        <v>47</v>
      </c>
    </row>
    <row r="10" spans="1:9" ht="24" customHeight="1" thickBot="1" x14ac:dyDescent="0.4">
      <c r="A10" s="91"/>
      <c r="B10" s="48" t="s">
        <v>79</v>
      </c>
      <c r="C10" s="38">
        <f>'TOTAL TALLY'!I10</f>
        <v>73</v>
      </c>
    </row>
    <row r="11" spans="1:9" ht="24" customHeight="1" thickBot="1" x14ac:dyDescent="0.4">
      <c r="A11" s="91"/>
      <c r="B11" s="48" t="s">
        <v>80</v>
      </c>
      <c r="C11" s="38">
        <f>'TOTAL TALLY'!I11</f>
        <v>55</v>
      </c>
    </row>
    <row r="12" spans="1:9" ht="24" customHeight="1" thickBot="1" x14ac:dyDescent="0.4">
      <c r="A12" s="91"/>
      <c r="B12" s="48" t="s">
        <v>81</v>
      </c>
      <c r="C12" s="38">
        <f>'TOTAL TALLY'!I12</f>
        <v>60</v>
      </c>
    </row>
    <row r="13" spans="1:9" ht="24" customHeight="1" thickBot="1" x14ac:dyDescent="0.4">
      <c r="A13" s="91"/>
      <c r="B13" s="48" t="s">
        <v>82</v>
      </c>
      <c r="C13" s="38">
        <f>'TOTAL TALLY'!I13</f>
        <v>42</v>
      </c>
    </row>
    <row r="14" spans="1:9" ht="24" customHeight="1" thickBot="1" x14ac:dyDescent="0.4">
      <c r="A14" s="91"/>
      <c r="B14" s="48" t="s">
        <v>83</v>
      </c>
      <c r="C14" s="38">
        <f>'TOTAL TALLY'!I14</f>
        <v>59</v>
      </c>
    </row>
    <row r="15" spans="1:9" ht="24" customHeight="1" thickBot="1" x14ac:dyDescent="0.4">
      <c r="A15" s="91"/>
      <c r="B15" s="48" t="s">
        <v>84</v>
      </c>
      <c r="C15" s="38">
        <f>'TOTAL TALLY'!I15</f>
        <v>44</v>
      </c>
    </row>
    <row r="16" spans="1:9" ht="24" customHeight="1" thickBot="1" x14ac:dyDescent="0.4">
      <c r="A16" s="91"/>
      <c r="B16" s="48" t="s">
        <v>85</v>
      </c>
      <c r="C16" s="38">
        <f>'TOTAL TALLY'!I16</f>
        <v>47</v>
      </c>
    </row>
    <row r="17" spans="1:3" ht="24" customHeight="1" thickBot="1" x14ac:dyDescent="0.4">
      <c r="A17" s="50" t="s">
        <v>86</v>
      </c>
      <c r="B17" s="51" t="s">
        <v>87</v>
      </c>
      <c r="C17" s="38">
        <f>'TOTAL TALLY'!I17</f>
        <v>32</v>
      </c>
    </row>
    <row r="18" spans="1:3" ht="24" customHeight="1" thickBot="1" x14ac:dyDescent="0.4">
      <c r="A18" s="91" t="s">
        <v>88</v>
      </c>
      <c r="B18" s="48" t="s">
        <v>89</v>
      </c>
      <c r="C18" s="38">
        <f>'TOTAL TALLY'!I18</f>
        <v>38</v>
      </c>
    </row>
    <row r="19" spans="1:3" ht="24" customHeight="1" thickBot="1" x14ac:dyDescent="0.4">
      <c r="A19" s="91"/>
      <c r="B19" s="48" t="s">
        <v>90</v>
      </c>
      <c r="C19" s="38" t="e">
        <f>'TOTAL TALLY'!#REF!</f>
        <v>#REF!</v>
      </c>
    </row>
    <row r="20" spans="1:3" ht="24" customHeight="1" thickBot="1" x14ac:dyDescent="0.4">
      <c r="A20" s="91"/>
      <c r="B20" s="48" t="s">
        <v>91</v>
      </c>
      <c r="C20" s="38" t="e">
        <f>'TOTAL TALLY'!#REF!</f>
        <v>#REF!</v>
      </c>
    </row>
    <row r="21" spans="1:3" ht="24" customHeight="1" thickBot="1" x14ac:dyDescent="0.4">
      <c r="A21" s="91"/>
      <c r="B21" s="48" t="s">
        <v>92</v>
      </c>
      <c r="C21" s="38" t="e">
        <f>'TOTAL TALLY'!#REF!</f>
        <v>#REF!</v>
      </c>
    </row>
    <row r="22" spans="1:3" ht="24" customHeight="1" thickBot="1" x14ac:dyDescent="0.4">
      <c r="A22" s="91"/>
      <c r="B22" s="48" t="s">
        <v>93</v>
      </c>
      <c r="C22" s="38" t="e">
        <f>'TOTAL TALLY'!#REF!</f>
        <v>#REF!</v>
      </c>
    </row>
    <row r="23" spans="1:3" ht="24" customHeight="1" thickBot="1" x14ac:dyDescent="0.4">
      <c r="A23" s="91"/>
      <c r="B23" s="48" t="s">
        <v>94</v>
      </c>
      <c r="C23" s="38" t="e">
        <f>'TOTAL TALLY'!#REF!</f>
        <v>#REF!</v>
      </c>
    </row>
    <row r="24" spans="1:3" ht="24" customHeight="1" thickBot="1" x14ac:dyDescent="0.4">
      <c r="A24" s="91"/>
      <c r="B24" s="48" t="s">
        <v>95</v>
      </c>
      <c r="C24" s="38" t="e">
        <f>'TOTAL TALLY'!#REF!</f>
        <v>#REF!</v>
      </c>
    </row>
    <row r="25" spans="1:3" ht="24" customHeight="1" thickBot="1" x14ac:dyDescent="0.4">
      <c r="A25" s="91"/>
      <c r="B25" s="48" t="s">
        <v>96</v>
      </c>
      <c r="C25" s="38" t="e">
        <f>'TOTAL TALLY'!#REF!</f>
        <v>#REF!</v>
      </c>
    </row>
    <row r="26" spans="1:3" ht="24" customHeight="1" thickBot="1" x14ac:dyDescent="0.4">
      <c r="A26" s="91"/>
      <c r="B26" s="48" t="s">
        <v>97</v>
      </c>
      <c r="C26" s="38" t="e">
        <f>'TOTAL TALLY'!#REF!</f>
        <v>#REF!</v>
      </c>
    </row>
    <row r="27" spans="1:3" ht="24" customHeight="1" thickBot="1" x14ac:dyDescent="0.4">
      <c r="A27" s="91"/>
      <c r="B27" s="48" t="s">
        <v>98</v>
      </c>
      <c r="C27" s="38" t="e">
        <f>'TOTAL TALLY'!#REF!</f>
        <v>#REF!</v>
      </c>
    </row>
    <row r="28" spans="1:3" ht="24" customHeight="1" thickBot="1" x14ac:dyDescent="0.4">
      <c r="A28" s="91"/>
      <c r="B28" s="48" t="s">
        <v>99</v>
      </c>
      <c r="C28" s="38" t="e">
        <f>'TOTAL TALLY'!#REF!</f>
        <v>#REF!</v>
      </c>
    </row>
    <row r="29" spans="1:3" ht="24" customHeight="1" thickBot="1" x14ac:dyDescent="0.4">
      <c r="A29" s="91" t="s">
        <v>100</v>
      </c>
      <c r="B29" s="48" t="s">
        <v>101</v>
      </c>
      <c r="C29" s="38" t="e">
        <f>'TOTAL TALLY'!#REF!</f>
        <v>#REF!</v>
      </c>
    </row>
    <row r="30" spans="1:3" ht="24" customHeight="1" thickBot="1" x14ac:dyDescent="0.4">
      <c r="A30" s="91"/>
      <c r="B30" s="48" t="s">
        <v>102</v>
      </c>
      <c r="C30" s="38" t="e">
        <f>'TOTAL TALLY'!#REF!</f>
        <v>#REF!</v>
      </c>
    </row>
    <row r="31" spans="1:3" ht="24" customHeight="1" thickBot="1" x14ac:dyDescent="0.4">
      <c r="A31" s="91"/>
      <c r="B31" s="48" t="s">
        <v>103</v>
      </c>
      <c r="C31" s="38" t="e">
        <f>'TOTAL TALLY'!#REF!</f>
        <v>#REF!</v>
      </c>
    </row>
    <row r="32" spans="1:3" ht="24" customHeight="1" thickBot="1" x14ac:dyDescent="0.4">
      <c r="A32" s="91"/>
      <c r="B32" s="48" t="s">
        <v>104</v>
      </c>
      <c r="C32" s="38" t="e">
        <f>'TOTAL TALLY'!#REF!</f>
        <v>#REF!</v>
      </c>
    </row>
    <row r="33" spans="1:3" ht="24" customHeight="1" thickBot="1" x14ac:dyDescent="0.4">
      <c r="A33" s="91" t="s">
        <v>105</v>
      </c>
      <c r="B33" s="48" t="s">
        <v>106</v>
      </c>
      <c r="C33" s="38" t="e">
        <f>'TOTAL TALLY'!#REF!</f>
        <v>#REF!</v>
      </c>
    </row>
    <row r="34" spans="1:3" ht="24" customHeight="1" thickBot="1" x14ac:dyDescent="0.4">
      <c r="A34" s="91"/>
      <c r="B34" s="48" t="s">
        <v>107</v>
      </c>
      <c r="C34" s="38" t="e">
        <f>'TOTAL TALLY'!#REF!</f>
        <v>#REF!</v>
      </c>
    </row>
    <row r="35" spans="1:3" ht="24" customHeight="1" thickBot="1" x14ac:dyDescent="0.4">
      <c r="A35" s="91"/>
      <c r="B35" s="48" t="s">
        <v>108</v>
      </c>
      <c r="C35" s="38" t="e">
        <f>'TOTAL TALLY'!#REF!</f>
        <v>#REF!</v>
      </c>
    </row>
    <row r="36" spans="1:3" ht="24" customHeight="1" thickBot="1" x14ac:dyDescent="0.4">
      <c r="A36" s="91"/>
      <c r="B36" s="48" t="s">
        <v>109</v>
      </c>
      <c r="C36" s="38" t="e">
        <f>'TOTAL TALLY'!#REF!</f>
        <v>#REF!</v>
      </c>
    </row>
    <row r="37" spans="1:3" ht="24" customHeight="1" thickBot="1" x14ac:dyDescent="0.4">
      <c r="A37" s="91" t="s">
        <v>115</v>
      </c>
      <c r="B37" s="48" t="s">
        <v>110</v>
      </c>
      <c r="C37" s="38" t="e">
        <f>'TOTAL TALLY'!#REF!</f>
        <v>#REF!</v>
      </c>
    </row>
    <row r="38" spans="1:3" ht="24" customHeight="1" thickBot="1" x14ac:dyDescent="0.4">
      <c r="A38" s="91"/>
      <c r="B38" s="48" t="s">
        <v>111</v>
      </c>
      <c r="C38" s="38" t="e">
        <f>'TOTAL TALLY'!#REF!</f>
        <v>#REF!</v>
      </c>
    </row>
    <row r="39" spans="1:3" ht="24" customHeight="1" thickBot="1" x14ac:dyDescent="0.4">
      <c r="A39" s="91"/>
      <c r="B39" s="48" t="s">
        <v>112</v>
      </c>
      <c r="C39" s="38" t="e">
        <f>'TOTAL TALLY'!#REF!</f>
        <v>#REF!</v>
      </c>
    </row>
    <row r="40" spans="1:3" ht="24" customHeight="1" thickBot="1" x14ac:dyDescent="0.4">
      <c r="A40" s="91"/>
      <c r="B40" s="48" t="s">
        <v>113</v>
      </c>
      <c r="C40" s="38" t="e">
        <f>'TOTAL TALLY'!#REF!</f>
        <v>#REF!</v>
      </c>
    </row>
    <row r="41" spans="1:3" ht="24" customHeight="1" thickBot="1" x14ac:dyDescent="0.3">
      <c r="A41" s="47" t="s">
        <v>114</v>
      </c>
      <c r="B41" s="51" t="s">
        <v>116</v>
      </c>
      <c r="C41" s="38" t="e">
        <f>'TOTAL TALLY'!#REF!</f>
        <v>#REF!</v>
      </c>
    </row>
    <row r="42" spans="1:3" ht="24" customHeight="1" thickBot="1" x14ac:dyDescent="0.4">
      <c r="A42" s="91" t="s">
        <v>117</v>
      </c>
      <c r="B42" s="48" t="s">
        <v>118</v>
      </c>
      <c r="C42" s="38" t="e">
        <f>'TOTAL TALLY'!#REF!</f>
        <v>#REF!</v>
      </c>
    </row>
    <row r="43" spans="1:3" ht="24" customHeight="1" thickBot="1" x14ac:dyDescent="0.4">
      <c r="A43" s="91"/>
      <c r="B43" s="48" t="s">
        <v>119</v>
      </c>
      <c r="C43" s="38" t="e">
        <f>'TOTAL TALLY'!#REF!</f>
        <v>#REF!</v>
      </c>
    </row>
    <row r="44" spans="1:3" ht="24" customHeight="1" thickBot="1" x14ac:dyDescent="0.4">
      <c r="A44" s="91" t="s">
        <v>120</v>
      </c>
      <c r="B44" s="48" t="s">
        <v>175</v>
      </c>
      <c r="C44" s="38" t="e">
        <f>'TOTAL TALLY'!#REF!</f>
        <v>#REF!</v>
      </c>
    </row>
    <row r="45" spans="1:3" ht="24" customHeight="1" thickBot="1" x14ac:dyDescent="0.4">
      <c r="A45" s="91"/>
      <c r="B45" s="48" t="s">
        <v>121</v>
      </c>
      <c r="C45" s="38" t="e">
        <f>'TOTAL TALLY'!#REF!</f>
        <v>#REF!</v>
      </c>
    </row>
    <row r="46" spans="1:3" ht="24" customHeight="1" thickBot="1" x14ac:dyDescent="0.4">
      <c r="A46" s="91"/>
      <c r="B46" s="48" t="s">
        <v>122</v>
      </c>
      <c r="C46" s="38" t="e">
        <f>'TOTAL TALLY'!#REF!</f>
        <v>#REF!</v>
      </c>
    </row>
    <row r="47" spans="1:3" ht="24" customHeight="1" thickBot="1" x14ac:dyDescent="0.4">
      <c r="A47" s="91"/>
      <c r="B47" s="48" t="s">
        <v>123</v>
      </c>
      <c r="C47" s="38" t="e">
        <f>'TOTAL TALLY'!#REF!</f>
        <v>#REF!</v>
      </c>
    </row>
    <row r="48" spans="1:3" ht="24" customHeight="1" thickBot="1" x14ac:dyDescent="0.4">
      <c r="A48" s="91"/>
      <c r="B48" s="48" t="s">
        <v>124</v>
      </c>
      <c r="C48" s="38" t="e">
        <f>'TOTAL TALLY'!#REF!</f>
        <v>#REF!</v>
      </c>
    </row>
    <row r="49" spans="1:3" ht="24" customHeight="1" thickBot="1" x14ac:dyDescent="0.3">
      <c r="A49" s="47" t="s">
        <v>125</v>
      </c>
      <c r="B49" s="51" t="s">
        <v>126</v>
      </c>
      <c r="C49" s="38" t="e">
        <f>'TOTAL TALLY'!#REF!</f>
        <v>#REF!</v>
      </c>
    </row>
    <row r="50" spans="1:3" ht="24" customHeight="1" thickBot="1" x14ac:dyDescent="0.3">
      <c r="A50" s="47" t="s">
        <v>127</v>
      </c>
      <c r="B50" s="51" t="s">
        <v>128</v>
      </c>
      <c r="C50" s="38" t="e">
        <f>'TOTAL TALLY'!#REF!</f>
        <v>#REF!</v>
      </c>
    </row>
    <row r="51" spans="1:3" ht="24" customHeight="1" thickBot="1" x14ac:dyDescent="0.3">
      <c r="A51" s="47" t="s">
        <v>129</v>
      </c>
      <c r="B51" s="51" t="s">
        <v>130</v>
      </c>
      <c r="C51" s="38" t="e">
        <f>'TOTAL TALLY'!#REF!</f>
        <v>#REF!</v>
      </c>
    </row>
    <row r="52" spans="1:3" ht="24" customHeight="1" thickBot="1" x14ac:dyDescent="0.3">
      <c r="A52" s="47" t="s">
        <v>131</v>
      </c>
      <c r="B52" s="51" t="s">
        <v>132</v>
      </c>
      <c r="C52" s="38" t="e">
        <f>'TOTAL TALLY'!#REF!</f>
        <v>#REF!</v>
      </c>
    </row>
    <row r="53" spans="1:3" ht="24" customHeight="1" thickBot="1" x14ac:dyDescent="0.4">
      <c r="A53" s="91" t="s">
        <v>166</v>
      </c>
      <c r="B53" s="48" t="s">
        <v>133</v>
      </c>
      <c r="C53" s="38" t="e">
        <f>'TOTAL TALLY'!#REF!</f>
        <v>#REF!</v>
      </c>
    </row>
    <row r="54" spans="1:3" ht="24" customHeight="1" thickBot="1" x14ac:dyDescent="0.4">
      <c r="A54" s="91"/>
      <c r="B54" s="48" t="s">
        <v>134</v>
      </c>
      <c r="C54" s="38" t="e">
        <f>'TOTAL TALLY'!#REF!</f>
        <v>#REF!</v>
      </c>
    </row>
    <row r="55" spans="1:3" ht="24" customHeight="1" thickBot="1" x14ac:dyDescent="0.4">
      <c r="A55" s="91"/>
      <c r="B55" s="48" t="s">
        <v>135</v>
      </c>
      <c r="C55" s="38" t="e">
        <f>'TOTAL TALLY'!#REF!</f>
        <v>#REF!</v>
      </c>
    </row>
    <row r="56" spans="1:3" ht="24" customHeight="1" thickBot="1" x14ac:dyDescent="0.4">
      <c r="A56" s="91"/>
      <c r="B56" s="48" t="s">
        <v>136</v>
      </c>
      <c r="C56" s="38" t="e">
        <f>'TOTAL TALLY'!#REF!</f>
        <v>#REF!</v>
      </c>
    </row>
    <row r="57" spans="1:3" ht="24" customHeight="1" thickBot="1" x14ac:dyDescent="0.3">
      <c r="A57" s="47" t="s">
        <v>137</v>
      </c>
      <c r="B57" s="51" t="s">
        <v>138</v>
      </c>
      <c r="C57" s="38" t="e">
        <f>'TOTAL TALLY'!#REF!</f>
        <v>#REF!</v>
      </c>
    </row>
    <row r="58" spans="1:3" ht="24" customHeight="1" thickBot="1" x14ac:dyDescent="0.3">
      <c r="A58" s="92" t="s">
        <v>139</v>
      </c>
      <c r="B58" s="51" t="s">
        <v>140</v>
      </c>
      <c r="C58" s="38" t="e">
        <f>'TOTAL TALLY'!#REF!</f>
        <v>#REF!</v>
      </c>
    </row>
    <row r="59" spans="1:3" ht="24" customHeight="1" thickBot="1" x14ac:dyDescent="0.3">
      <c r="A59" s="93"/>
      <c r="B59" s="51" t="s">
        <v>174</v>
      </c>
      <c r="C59" s="38" t="e">
        <f>'TOTAL TALLY'!#REF!</f>
        <v>#REF!</v>
      </c>
    </row>
    <row r="60" spans="1:3" ht="24" customHeight="1" thickBot="1" x14ac:dyDescent="0.3">
      <c r="A60" s="47" t="s">
        <v>141</v>
      </c>
      <c r="B60" s="51" t="s">
        <v>142</v>
      </c>
      <c r="C60" s="38" t="e">
        <f>'TOTAL TALLY'!#REF!</f>
        <v>#REF!</v>
      </c>
    </row>
    <row r="61" spans="1:3" ht="24" customHeight="1" thickBot="1" x14ac:dyDescent="0.3">
      <c r="A61" s="47" t="s">
        <v>143</v>
      </c>
      <c r="B61" s="51" t="s">
        <v>144</v>
      </c>
      <c r="C61" s="38" t="e">
        <f>'TOTAL TALLY'!#REF!</f>
        <v>#REF!</v>
      </c>
    </row>
    <row r="62" spans="1:3" ht="24" customHeight="1" thickBot="1" x14ac:dyDescent="0.3">
      <c r="A62" s="47" t="s">
        <v>145</v>
      </c>
      <c r="B62" s="51" t="s">
        <v>146</v>
      </c>
      <c r="C62" s="38" t="e">
        <f>'TOTAL TALLY'!#REF!</f>
        <v>#REF!</v>
      </c>
    </row>
    <row r="63" spans="1:3" ht="24" customHeight="1" thickBot="1" x14ac:dyDescent="0.3">
      <c r="A63" s="47" t="s">
        <v>147</v>
      </c>
      <c r="B63" s="51" t="s">
        <v>148</v>
      </c>
      <c r="C63" s="38" t="e">
        <f>'TOTAL TALLY'!#REF!</f>
        <v>#REF!</v>
      </c>
    </row>
    <row r="64" spans="1:3" ht="24" customHeight="1" thickBot="1" x14ac:dyDescent="0.3">
      <c r="A64" s="47" t="s">
        <v>149</v>
      </c>
      <c r="B64" s="51" t="s">
        <v>150</v>
      </c>
      <c r="C64" s="38" t="e">
        <f>'TOTAL TALLY'!#REF!</f>
        <v>#REF!</v>
      </c>
    </row>
    <row r="65" spans="1:3" ht="24" customHeight="1" thickBot="1" x14ac:dyDescent="0.3">
      <c r="A65" s="47" t="s">
        <v>151</v>
      </c>
      <c r="B65" s="51" t="s">
        <v>152</v>
      </c>
      <c r="C65" s="38" t="e">
        <f>'TOTAL TALLY'!#REF!</f>
        <v>#REF!</v>
      </c>
    </row>
    <row r="66" spans="1:3" ht="24" customHeight="1" thickBot="1" x14ac:dyDescent="0.3">
      <c r="A66" s="47" t="s">
        <v>153</v>
      </c>
      <c r="B66" s="51" t="s">
        <v>154</v>
      </c>
      <c r="C66" s="38" t="e">
        <f>'TOTAL TALLY'!#REF!</f>
        <v>#REF!</v>
      </c>
    </row>
    <row r="67" spans="1:3" ht="24" customHeight="1" thickBot="1" x14ac:dyDescent="0.4">
      <c r="A67" s="91" t="s">
        <v>155</v>
      </c>
      <c r="B67" s="48" t="s">
        <v>156</v>
      </c>
      <c r="C67" s="38" t="e">
        <f>'TOTAL TALLY'!#REF!</f>
        <v>#REF!</v>
      </c>
    </row>
    <row r="68" spans="1:3" ht="24" customHeight="1" thickBot="1" x14ac:dyDescent="0.4">
      <c r="A68" s="91"/>
      <c r="B68" s="48" t="s">
        <v>157</v>
      </c>
      <c r="C68" s="38" t="e">
        <f>'TOTAL TALLY'!#REF!</f>
        <v>#REF!</v>
      </c>
    </row>
    <row r="69" spans="1:3" ht="24" customHeight="1" thickBot="1" x14ac:dyDescent="0.3">
      <c r="A69" s="47" t="s">
        <v>158</v>
      </c>
      <c r="B69" s="51" t="s">
        <v>159</v>
      </c>
      <c r="C69" s="38" t="e">
        <f>'TOTAL TALLY'!#REF!</f>
        <v>#REF!</v>
      </c>
    </row>
    <row r="70" spans="1:3" ht="24" customHeight="1" thickBot="1" x14ac:dyDescent="0.3">
      <c r="A70" s="47" t="s">
        <v>160</v>
      </c>
      <c r="B70" s="51" t="s">
        <v>161</v>
      </c>
      <c r="C70" s="38" t="e">
        <f>'TOTAL TALLY'!#REF!</f>
        <v>#REF!</v>
      </c>
    </row>
    <row r="71" spans="1:3" ht="24" customHeight="1" thickBot="1" x14ac:dyDescent="0.3">
      <c r="A71" s="47" t="s">
        <v>162</v>
      </c>
      <c r="B71" s="51" t="s">
        <v>163</v>
      </c>
      <c r="C71" s="38" t="e">
        <f>'TOTAL TALLY'!#REF!</f>
        <v>#REF!</v>
      </c>
    </row>
    <row r="72" spans="1:3" ht="24" customHeight="1" thickBot="1" x14ac:dyDescent="0.3">
      <c r="A72" s="47" t="s">
        <v>173</v>
      </c>
      <c r="B72" s="51" t="s">
        <v>167</v>
      </c>
      <c r="C72" s="38" t="e">
        <f>'TOTAL TALLY'!#REF!</f>
        <v>#REF!</v>
      </c>
    </row>
    <row r="73" spans="1:3" ht="24" customHeight="1" thickBot="1" x14ac:dyDescent="0.4">
      <c r="A73" s="92" t="s">
        <v>172</v>
      </c>
      <c r="B73" s="48" t="s">
        <v>168</v>
      </c>
      <c r="C73" s="38" t="e">
        <f>'TOTAL TALLY'!#REF!</f>
        <v>#REF!</v>
      </c>
    </row>
    <row r="74" spans="1:3" ht="24" customHeight="1" thickBot="1" x14ac:dyDescent="0.4">
      <c r="A74" s="94"/>
      <c r="B74" s="48" t="s">
        <v>169</v>
      </c>
      <c r="C74" s="38" t="e">
        <f>'TOTAL TALLY'!#REF!</f>
        <v>#REF!</v>
      </c>
    </row>
    <row r="75" spans="1:3" ht="24" customHeight="1" thickBot="1" x14ac:dyDescent="0.4">
      <c r="A75" s="94"/>
      <c r="B75" s="48" t="s">
        <v>170</v>
      </c>
      <c r="C75" s="38" t="e">
        <f>'TOTAL TALLY'!#REF!</f>
        <v>#REF!</v>
      </c>
    </row>
    <row r="76" spans="1:3" ht="24" customHeight="1" thickBot="1" x14ac:dyDescent="0.4">
      <c r="A76" s="93"/>
      <c r="B76" s="48" t="s">
        <v>171</v>
      </c>
      <c r="C76" s="38" t="e">
        <f>'TOTAL TALLY'!#REF!</f>
        <v>#REF!</v>
      </c>
    </row>
    <row r="77" spans="1:3" ht="24" customHeight="1" thickBot="1" x14ac:dyDescent="0.4">
      <c r="A77" s="91" t="s">
        <v>52</v>
      </c>
      <c r="B77" s="48" t="s">
        <v>164</v>
      </c>
      <c r="C77" s="38" t="e">
        <f>'TOTAL TALLY'!#REF!</f>
        <v>#REF!</v>
      </c>
    </row>
    <row r="78" spans="1:3" ht="24" customHeight="1" thickBot="1" x14ac:dyDescent="0.4">
      <c r="A78" s="92"/>
      <c r="B78" s="52" t="s">
        <v>165</v>
      </c>
      <c r="C78" s="38" t="e">
        <f>'TOTAL TALLY'!#REF!</f>
        <v>#REF!</v>
      </c>
    </row>
    <row r="79" spans="1:3" ht="24" customHeight="1" thickBot="1" x14ac:dyDescent="0.4">
      <c r="A79" s="54"/>
      <c r="B79" s="55"/>
      <c r="C79" s="38" t="e">
        <f>'TOTAL TALLY'!#REF!</f>
        <v>#REF!</v>
      </c>
    </row>
    <row r="80" spans="1:3" ht="24" customHeight="1" thickBot="1" x14ac:dyDescent="0.4">
      <c r="A80" s="93" t="s">
        <v>53</v>
      </c>
      <c r="B80" s="53" t="s">
        <v>164</v>
      </c>
      <c r="C80" s="38" t="e">
        <f>'TOTAL TALLY'!#REF!</f>
        <v>#REF!</v>
      </c>
    </row>
    <row r="81" spans="1:3" ht="24" customHeight="1" thickBot="1" x14ac:dyDescent="0.4">
      <c r="A81" s="91"/>
      <c r="B81" s="48" t="s">
        <v>165</v>
      </c>
      <c r="C81" s="38" t="e">
        <f>'TOTAL TALLY'!#REF!</f>
        <v>#REF!</v>
      </c>
    </row>
    <row r="82" spans="1:3" ht="24" customHeight="1" thickBot="1" x14ac:dyDescent="0.4">
      <c r="A82" s="91" t="s">
        <v>54</v>
      </c>
      <c r="B82" s="48" t="s">
        <v>164</v>
      </c>
      <c r="C82" s="38" t="e">
        <f>'TOTAL TALLY'!#REF!</f>
        <v>#REF!</v>
      </c>
    </row>
    <row r="83" spans="1:3" ht="24" customHeight="1" thickBot="1" x14ac:dyDescent="0.4">
      <c r="A83" s="91"/>
      <c r="B83" s="48" t="s">
        <v>165</v>
      </c>
      <c r="C83" s="38" t="e">
        <f>'TOTAL TALLY'!#REF!</f>
        <v>#REF!</v>
      </c>
    </row>
    <row r="84" spans="1:3" ht="24" customHeight="1" thickBot="1" x14ac:dyDescent="0.4">
      <c r="A84" s="91" t="s">
        <v>55</v>
      </c>
      <c r="B84" s="48" t="s">
        <v>164</v>
      </c>
      <c r="C84" s="38" t="e">
        <f>'TOTAL TALLY'!#REF!</f>
        <v>#REF!</v>
      </c>
    </row>
    <row r="85" spans="1:3" ht="24" customHeight="1" thickBot="1" x14ac:dyDescent="0.4">
      <c r="A85" s="91"/>
      <c r="B85" s="48" t="s">
        <v>165</v>
      </c>
      <c r="C85" s="38" t="e">
        <f>'TOTAL TALLY'!#REF!</f>
        <v>#REF!</v>
      </c>
    </row>
    <row r="86" spans="1:3" ht="24" customHeight="1" thickBot="1" x14ac:dyDescent="0.4">
      <c r="A86" s="91" t="s">
        <v>56</v>
      </c>
      <c r="B86" s="48" t="s">
        <v>164</v>
      </c>
      <c r="C86" s="38" t="e">
        <f>'TOTAL TALLY'!#REF!</f>
        <v>#REF!</v>
      </c>
    </row>
    <row r="87" spans="1:3" ht="24" customHeight="1" thickBot="1" x14ac:dyDescent="0.4">
      <c r="A87" s="91"/>
      <c r="B87" s="48" t="s">
        <v>165</v>
      </c>
      <c r="C87" s="38" t="e">
        <f>'TOTAL TALLY'!#REF!</f>
        <v>#REF!</v>
      </c>
    </row>
    <row r="88" spans="1:3" ht="24" customHeight="1" thickBot="1" x14ac:dyDescent="0.4">
      <c r="A88" s="91" t="s">
        <v>57</v>
      </c>
      <c r="B88" s="48" t="s">
        <v>164</v>
      </c>
      <c r="C88" s="38" t="e">
        <f>'TOTAL TALLY'!#REF!</f>
        <v>#REF!</v>
      </c>
    </row>
    <row r="89" spans="1:3" ht="24" customHeight="1" thickBot="1" x14ac:dyDescent="0.4">
      <c r="A89" s="91"/>
      <c r="B89" s="48" t="s">
        <v>165</v>
      </c>
      <c r="C89" s="38" t="e">
        <f>'TOTAL TALLY'!#REF!</f>
        <v>#REF!</v>
      </c>
    </row>
    <row r="90" spans="1:3" ht="24" customHeight="1" thickBot="1" x14ac:dyDescent="0.4">
      <c r="A90" s="91" t="s">
        <v>58</v>
      </c>
      <c r="B90" s="48" t="s">
        <v>164</v>
      </c>
      <c r="C90" s="38" t="e">
        <f>'TOTAL TALLY'!#REF!</f>
        <v>#REF!</v>
      </c>
    </row>
    <row r="91" spans="1:3" ht="24" customHeight="1" thickBot="1" x14ac:dyDescent="0.4">
      <c r="A91" s="91"/>
      <c r="B91" s="48" t="s">
        <v>165</v>
      </c>
      <c r="C91" s="38" t="e">
        <f>'TOTAL TALLY'!#REF!</f>
        <v>#REF!</v>
      </c>
    </row>
    <row r="92" spans="1:3" ht="24" customHeight="1" thickBot="1" x14ac:dyDescent="0.4">
      <c r="A92" s="91" t="s">
        <v>59</v>
      </c>
      <c r="B92" s="48" t="s">
        <v>164</v>
      </c>
      <c r="C92" s="38" t="e">
        <f>'TOTAL TALLY'!#REF!</f>
        <v>#REF!</v>
      </c>
    </row>
    <row r="93" spans="1:3" ht="24" customHeight="1" thickBot="1" x14ac:dyDescent="0.4">
      <c r="A93" s="91"/>
      <c r="B93" s="48" t="s">
        <v>165</v>
      </c>
      <c r="C93" s="38" t="e">
        <f>'TOTAL TALLY'!#REF!</f>
        <v>#REF!</v>
      </c>
    </row>
    <row r="94" spans="1:3" ht="24" customHeight="1" thickBot="1" x14ac:dyDescent="0.4">
      <c r="A94" s="91" t="s">
        <v>60</v>
      </c>
      <c r="B94" s="48" t="s">
        <v>164</v>
      </c>
      <c r="C94" s="38" t="e">
        <f>'TOTAL TALLY'!#REF!</f>
        <v>#REF!</v>
      </c>
    </row>
    <row r="95" spans="1:3" ht="24" customHeight="1" thickBot="1" x14ac:dyDescent="0.4">
      <c r="A95" s="91"/>
      <c r="B95" s="48" t="s">
        <v>165</v>
      </c>
      <c r="C95" s="38" t="e">
        <f>'TOTAL TALLY'!#REF!</f>
        <v>#REF!</v>
      </c>
    </row>
    <row r="96" spans="1:3" ht="24" customHeight="1" x14ac:dyDescent="0.35">
      <c r="A96" s="91" t="s">
        <v>61</v>
      </c>
      <c r="B96" s="48" t="s">
        <v>164</v>
      </c>
      <c r="C96" s="38" t="e">
        <f>'TOTAL TALLY'!#REF!</f>
        <v>#REF!</v>
      </c>
    </row>
    <row r="97" spans="1:2" ht="23.25" x14ac:dyDescent="0.35">
      <c r="A97" s="91"/>
      <c r="B97" s="48" t="s">
        <v>165</v>
      </c>
    </row>
  </sheetData>
  <mergeCells count="21">
    <mergeCell ref="A92:A93"/>
    <mergeCell ref="A94:A95"/>
    <mergeCell ref="A96:A97"/>
    <mergeCell ref="A80:A81"/>
    <mergeCell ref="A82:A83"/>
    <mergeCell ref="A84:A85"/>
    <mergeCell ref="A86:A87"/>
    <mergeCell ref="A88:A89"/>
    <mergeCell ref="A90:A91"/>
    <mergeCell ref="A77:A78"/>
    <mergeCell ref="A9:A16"/>
    <mergeCell ref="A18:A28"/>
    <mergeCell ref="A29:A32"/>
    <mergeCell ref="A33:A36"/>
    <mergeCell ref="A37:A40"/>
    <mergeCell ref="A42:A43"/>
    <mergeCell ref="A44:A48"/>
    <mergeCell ref="A53:A56"/>
    <mergeCell ref="A58:A59"/>
    <mergeCell ref="A67:A68"/>
    <mergeCell ref="A73:A76"/>
  </mergeCells>
  <pageMargins left="0.7" right="0.7" top="0.75" bottom="0.75" header="0.3" footer="0.3"/>
  <pageSetup fitToHeight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FDB2D-5E34-42D5-934A-66C2EC9C00E1}">
  <sheetPr>
    <pageSetUpPr fitToPage="1"/>
  </sheetPr>
  <dimension ref="A1:F27"/>
  <sheetViews>
    <sheetView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95" t="s">
        <v>0</v>
      </c>
      <c r="B1" s="95"/>
      <c r="C1" s="95"/>
      <c r="D1" s="95"/>
      <c r="E1" s="95"/>
      <c r="F1" s="95"/>
    </row>
    <row r="2" spans="1:6" ht="18.75" x14ac:dyDescent="0.3">
      <c r="A2" s="96" t="s">
        <v>19</v>
      </c>
      <c r="B2" s="96"/>
      <c r="C2" s="96"/>
      <c r="D2" s="96"/>
      <c r="E2" s="96"/>
      <c r="F2" s="96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210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36.75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7.5" customHeight="1" thickBot="1" x14ac:dyDescent="0.4">
      <c r="A25" s="9" t="s">
        <v>13</v>
      </c>
      <c r="B25" s="7" t="s">
        <v>14</v>
      </c>
      <c r="C25" s="3"/>
      <c r="D25" s="3"/>
      <c r="E25" s="3"/>
      <c r="F25" s="3"/>
    </row>
    <row r="26" spans="1:6" ht="37.5" customHeight="1" thickBot="1" x14ac:dyDescent="0.4">
      <c r="A26" s="8"/>
      <c r="B26" s="7" t="s">
        <v>15</v>
      </c>
      <c r="C26" s="3"/>
      <c r="D26" s="3"/>
      <c r="E26" s="3"/>
      <c r="F26" s="3"/>
    </row>
    <row r="27" spans="1:6" x14ac:dyDescent="0.25">
      <c r="A27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37530-36C8-4C67-9B06-F587B1B2BFDD}">
  <sheetPr>
    <pageSetUpPr fitToPage="1"/>
  </sheetPr>
  <dimension ref="A1:F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95" t="s">
        <v>16</v>
      </c>
      <c r="B1" s="95"/>
      <c r="C1" s="95"/>
      <c r="D1" s="95"/>
      <c r="E1" s="95"/>
      <c r="F1" s="95"/>
    </row>
    <row r="2" spans="1:6" ht="18.75" x14ac:dyDescent="0.3">
      <c r="A2" s="96" t="s">
        <v>19</v>
      </c>
      <c r="B2" s="96"/>
      <c r="C2" s="96"/>
      <c r="D2" s="96"/>
      <c r="E2" s="96"/>
      <c r="F2" s="96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180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39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8.25" hidden="1" customHeight="1" thickBot="1" x14ac:dyDescent="0.4">
      <c r="A25" s="5" t="s">
        <v>12</v>
      </c>
      <c r="B25" s="7" t="s">
        <v>14</v>
      </c>
      <c r="C25" s="3"/>
      <c r="D25" s="3"/>
      <c r="E25" s="3"/>
      <c r="F25" s="3"/>
    </row>
    <row r="26" spans="1:6" ht="41.25" hidden="1" customHeight="1" thickBot="1" x14ac:dyDescent="0.4">
      <c r="A26" s="1"/>
      <c r="B26" s="7" t="s">
        <v>15</v>
      </c>
      <c r="C26" s="3"/>
      <c r="D26" s="3"/>
      <c r="E26" s="3"/>
      <c r="F26" s="3"/>
    </row>
    <row r="27" spans="1:6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</row>
    <row r="28" spans="1:6" ht="37.5" customHeight="1" thickBot="1" x14ac:dyDescent="0.4">
      <c r="A28" s="8"/>
      <c r="B28" s="7" t="s">
        <v>15</v>
      </c>
      <c r="C28" s="3"/>
      <c r="D28" s="3"/>
      <c r="E28" s="3"/>
      <c r="F28" s="3"/>
    </row>
    <row r="29" spans="1:6" x14ac:dyDescent="0.25">
      <c r="A29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BDB6-5A5A-4338-B42C-92EDBBEAC128}">
  <sheetPr>
    <pageSetUpPr fitToPage="1"/>
  </sheetPr>
  <dimension ref="A1:F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95" t="s">
        <v>17</v>
      </c>
      <c r="B1" s="95"/>
      <c r="C1" s="95"/>
      <c r="D1" s="95"/>
      <c r="E1" s="95"/>
      <c r="F1" s="95"/>
    </row>
    <row r="2" spans="1:6" ht="18.75" x14ac:dyDescent="0.3">
      <c r="A2" s="96" t="s">
        <v>19</v>
      </c>
      <c r="B2" s="96"/>
      <c r="C2" s="96"/>
      <c r="D2" s="96"/>
      <c r="E2" s="96"/>
      <c r="F2" s="96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183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41.25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8.25" hidden="1" customHeight="1" thickBot="1" x14ac:dyDescent="0.4">
      <c r="A25" s="5" t="s">
        <v>12</v>
      </c>
      <c r="B25" s="7" t="s">
        <v>14</v>
      </c>
      <c r="C25" s="3"/>
      <c r="D25" s="3"/>
      <c r="E25" s="3"/>
      <c r="F25" s="3"/>
    </row>
    <row r="26" spans="1:6" ht="41.25" hidden="1" customHeight="1" thickBot="1" x14ac:dyDescent="0.4">
      <c r="A26" s="1"/>
      <c r="B26" s="7" t="s">
        <v>15</v>
      </c>
      <c r="C26" s="3"/>
      <c r="D26" s="3"/>
      <c r="E26" s="3"/>
      <c r="F26" s="3"/>
    </row>
    <row r="27" spans="1:6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</row>
    <row r="28" spans="1:6" ht="37.5" customHeight="1" thickBot="1" x14ac:dyDescent="0.4">
      <c r="A28" s="8"/>
      <c r="B28" s="7" t="s">
        <v>15</v>
      </c>
      <c r="C28" s="3"/>
      <c r="D28" s="3"/>
      <c r="E28" s="3"/>
      <c r="F28" s="3"/>
    </row>
    <row r="29" spans="1:6" x14ac:dyDescent="0.25">
      <c r="A29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C2FE-46EE-42B4-A944-D6E215B8A1A7}">
  <sheetPr>
    <pageSetUpPr fitToPage="1"/>
  </sheetPr>
  <dimension ref="A1:F27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6" width="18.7109375" customWidth="1"/>
  </cols>
  <sheetData>
    <row r="1" spans="1:6" ht="23.25" x14ac:dyDescent="0.25">
      <c r="A1" s="95" t="s">
        <v>18</v>
      </c>
      <c r="B1" s="95"/>
      <c r="C1" s="95"/>
      <c r="D1" s="95"/>
      <c r="E1" s="95"/>
      <c r="F1" s="95"/>
    </row>
    <row r="2" spans="1:6" ht="18.75" x14ac:dyDescent="0.3">
      <c r="A2" s="96" t="s">
        <v>19</v>
      </c>
      <c r="B2" s="96"/>
      <c r="C2" s="96"/>
      <c r="D2" s="96"/>
      <c r="E2" s="96"/>
      <c r="F2" s="96"/>
    </row>
    <row r="3" spans="1:6" ht="48.75" customHeight="1" thickBot="1" x14ac:dyDescent="0.35">
      <c r="A3" s="4"/>
      <c r="B3" s="4"/>
      <c r="C3" s="11" t="s">
        <v>26</v>
      </c>
      <c r="D3" s="11" t="s">
        <v>25</v>
      </c>
      <c r="E3" s="11" t="s">
        <v>24</v>
      </c>
      <c r="F3" s="4"/>
    </row>
    <row r="4" spans="1:6" ht="35.25" customHeight="1" thickBot="1" x14ac:dyDescent="0.35">
      <c r="A4" s="4"/>
      <c r="B4" s="4"/>
      <c r="C4" s="12">
        <v>220</v>
      </c>
      <c r="D4" s="12"/>
      <c r="E4" s="12"/>
      <c r="F4" s="4"/>
    </row>
    <row r="5" spans="1:6" ht="40.5" customHeight="1" thickBot="1" x14ac:dyDescent="0.35">
      <c r="A5" s="4"/>
      <c r="B5" s="4"/>
      <c r="C5" s="22" t="s">
        <v>38</v>
      </c>
      <c r="D5" s="22" t="s">
        <v>39</v>
      </c>
      <c r="E5" s="22" t="s">
        <v>40</v>
      </c>
      <c r="F5" s="22" t="s">
        <v>41</v>
      </c>
    </row>
    <row r="6" spans="1:6" ht="48" customHeight="1" thickBot="1" x14ac:dyDescent="0.35">
      <c r="A6" s="4"/>
      <c r="B6" s="4"/>
      <c r="C6" s="12"/>
      <c r="D6" s="12"/>
      <c r="E6" s="12"/>
      <c r="F6" s="12"/>
    </row>
    <row r="7" spans="1:6" ht="12.75" customHeight="1" thickBot="1" x14ac:dyDescent="0.35">
      <c r="A7" s="18"/>
      <c r="B7" s="18"/>
      <c r="C7" s="16"/>
      <c r="D7" s="16"/>
      <c r="E7" s="16"/>
      <c r="F7" s="16"/>
    </row>
    <row r="8" spans="1:6" ht="36.75" customHeight="1" thickBot="1" x14ac:dyDescent="0.3">
      <c r="C8" s="22" t="s">
        <v>1</v>
      </c>
      <c r="D8" s="22" t="s">
        <v>2</v>
      </c>
      <c r="E8" s="22" t="s">
        <v>3</v>
      </c>
      <c r="F8" s="22" t="s">
        <v>42</v>
      </c>
    </row>
    <row r="9" spans="1:6" ht="41.25" customHeight="1" thickBot="1" x14ac:dyDescent="0.4">
      <c r="A9" s="5" t="s">
        <v>4</v>
      </c>
      <c r="B9" s="6" t="s">
        <v>14</v>
      </c>
      <c r="C9" s="3"/>
      <c r="D9" s="3"/>
      <c r="E9" s="3"/>
      <c r="F9" s="3"/>
    </row>
    <row r="10" spans="1:6" ht="37.5" customHeight="1" thickBot="1" x14ac:dyDescent="0.4">
      <c r="A10" s="1"/>
      <c r="B10" s="7" t="s">
        <v>15</v>
      </c>
      <c r="C10" s="3"/>
      <c r="D10" s="3"/>
      <c r="E10" s="3"/>
      <c r="F10" s="3"/>
    </row>
    <row r="11" spans="1:6" ht="38.25" customHeight="1" thickBot="1" x14ac:dyDescent="0.4">
      <c r="A11" s="5" t="s">
        <v>5</v>
      </c>
      <c r="B11" s="7" t="s">
        <v>14</v>
      </c>
      <c r="C11" s="3"/>
      <c r="D11" s="3"/>
      <c r="E11" s="3"/>
      <c r="F11" s="3"/>
    </row>
    <row r="12" spans="1:6" ht="39.75" customHeight="1" thickBot="1" x14ac:dyDescent="0.4">
      <c r="A12" s="1"/>
      <c r="B12" s="7" t="s">
        <v>15</v>
      </c>
      <c r="C12" s="3"/>
      <c r="D12" s="3"/>
      <c r="E12" s="3"/>
      <c r="F12" s="3"/>
    </row>
    <row r="13" spans="1:6" ht="42" customHeight="1" thickBot="1" x14ac:dyDescent="0.4">
      <c r="A13" s="5" t="s">
        <v>6</v>
      </c>
      <c r="B13" s="7" t="s">
        <v>14</v>
      </c>
      <c r="C13" s="3"/>
      <c r="D13" s="3"/>
      <c r="E13" s="3"/>
      <c r="F13" s="3"/>
    </row>
    <row r="14" spans="1:6" ht="39.75" customHeight="1" thickBot="1" x14ac:dyDescent="0.4">
      <c r="A14" s="1"/>
      <c r="B14" s="7" t="s">
        <v>15</v>
      </c>
      <c r="C14" s="3"/>
      <c r="D14" s="3"/>
      <c r="E14" s="3"/>
      <c r="F14" s="3"/>
    </row>
    <row r="15" spans="1:6" ht="45" customHeight="1" thickBot="1" x14ac:dyDescent="0.4">
      <c r="A15" s="5" t="s">
        <v>7</v>
      </c>
      <c r="B15" s="7" t="s">
        <v>14</v>
      </c>
      <c r="C15" s="3"/>
      <c r="D15" s="3"/>
      <c r="E15" s="3"/>
      <c r="F15" s="3"/>
    </row>
    <row r="16" spans="1:6" ht="48" customHeight="1" thickBot="1" x14ac:dyDescent="0.4">
      <c r="A16" s="1"/>
      <c r="B16" s="7" t="s">
        <v>15</v>
      </c>
      <c r="C16" s="3"/>
      <c r="D16" s="3"/>
      <c r="E16" s="3"/>
      <c r="F16" s="3"/>
    </row>
    <row r="17" spans="1:6" ht="41.25" customHeight="1" thickBot="1" x14ac:dyDescent="0.4">
      <c r="A17" s="5" t="s">
        <v>8</v>
      </c>
      <c r="B17" s="7" t="s">
        <v>14</v>
      </c>
      <c r="C17" s="3"/>
      <c r="D17" s="3"/>
      <c r="E17" s="3"/>
      <c r="F17" s="3"/>
    </row>
    <row r="18" spans="1:6" ht="39.75" customHeight="1" thickBot="1" x14ac:dyDescent="0.4">
      <c r="A18" s="1"/>
      <c r="B18" s="7" t="s">
        <v>15</v>
      </c>
      <c r="C18" s="3"/>
      <c r="D18" s="3"/>
      <c r="E18" s="3"/>
      <c r="F18" s="3"/>
    </row>
    <row r="19" spans="1:6" ht="39" customHeight="1" thickBot="1" x14ac:dyDescent="0.4">
      <c r="A19" s="5" t="s">
        <v>9</v>
      </c>
      <c r="B19" s="7" t="s">
        <v>14</v>
      </c>
      <c r="C19" s="3"/>
      <c r="D19" s="3"/>
      <c r="E19" s="3"/>
      <c r="F19" s="3"/>
    </row>
    <row r="20" spans="1:6" ht="40.5" customHeight="1" thickBot="1" x14ac:dyDescent="0.4">
      <c r="A20" s="1"/>
      <c r="B20" s="7" t="s">
        <v>15</v>
      </c>
      <c r="C20" s="3"/>
      <c r="D20" s="3"/>
      <c r="E20" s="3"/>
      <c r="F20" s="3"/>
    </row>
    <row r="21" spans="1:6" ht="40.5" customHeight="1" thickBot="1" x14ac:dyDescent="0.4">
      <c r="A21" s="5" t="s">
        <v>10</v>
      </c>
      <c r="B21" s="7" t="s">
        <v>14</v>
      </c>
      <c r="C21" s="3"/>
      <c r="D21" s="3"/>
      <c r="E21" s="3"/>
      <c r="F21" s="3"/>
    </row>
    <row r="22" spans="1:6" ht="42" customHeight="1" thickBot="1" x14ac:dyDescent="0.4">
      <c r="A22" s="1"/>
      <c r="B22" s="7" t="s">
        <v>15</v>
      </c>
      <c r="C22" s="3"/>
      <c r="D22" s="3"/>
      <c r="E22" s="3"/>
      <c r="F22" s="3"/>
    </row>
    <row r="23" spans="1:6" ht="41.25" customHeight="1" thickBot="1" x14ac:dyDescent="0.4">
      <c r="A23" s="5" t="s">
        <v>11</v>
      </c>
      <c r="B23" s="7" t="s">
        <v>14</v>
      </c>
      <c r="C23" s="3"/>
      <c r="D23" s="3"/>
      <c r="E23" s="3"/>
      <c r="F23" s="3"/>
    </row>
    <row r="24" spans="1:6" ht="44.25" customHeight="1" thickBot="1" x14ac:dyDescent="0.4">
      <c r="A24" s="1"/>
      <c r="B24" s="7" t="s">
        <v>15</v>
      </c>
      <c r="C24" s="3"/>
      <c r="D24" s="3"/>
      <c r="E24" s="3"/>
      <c r="F24" s="3"/>
    </row>
    <row r="25" spans="1:6" ht="37.5" customHeight="1" thickBot="1" x14ac:dyDescent="0.4">
      <c r="A25" s="9" t="s">
        <v>13</v>
      </c>
      <c r="B25" s="7" t="s">
        <v>14</v>
      </c>
      <c r="C25" s="3"/>
      <c r="D25" s="3"/>
      <c r="E25" s="3"/>
      <c r="F25" s="3"/>
    </row>
    <row r="26" spans="1:6" ht="37.5" customHeight="1" thickBot="1" x14ac:dyDescent="0.4">
      <c r="A26" s="8"/>
      <c r="B26" s="7" t="s">
        <v>15</v>
      </c>
      <c r="C26" s="3"/>
      <c r="D26" s="3"/>
      <c r="E26" s="3"/>
      <c r="F26" s="3"/>
    </row>
    <row r="27" spans="1:6" x14ac:dyDescent="0.25">
      <c r="A27" s="8"/>
    </row>
  </sheetData>
  <mergeCells count="2">
    <mergeCell ref="A1:F1"/>
    <mergeCell ref="A2:F2"/>
  </mergeCells>
  <pageMargins left="0.7" right="0.7" top="0.75" bottom="0.75" header="0.3" footer="0.3"/>
  <pageSetup paperSize="5" scale="93" fitToWidth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6CCB7-B7A1-45BD-B0AE-97A42D535C21}">
  <sheetPr>
    <pageSetUpPr fitToPage="1"/>
  </sheetPr>
  <dimension ref="A1:G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95" t="s">
        <v>33</v>
      </c>
      <c r="B1" s="95"/>
      <c r="C1" s="95"/>
      <c r="D1" s="95"/>
      <c r="E1" s="95"/>
      <c r="F1" s="95"/>
      <c r="G1" s="95"/>
    </row>
    <row r="2" spans="1:7" ht="18.75" x14ac:dyDescent="0.3">
      <c r="A2" s="96" t="s">
        <v>19</v>
      </c>
      <c r="B2" s="96"/>
      <c r="C2" s="96"/>
      <c r="D2" s="96"/>
      <c r="E2" s="96"/>
      <c r="F2" s="96"/>
      <c r="G2" s="96"/>
    </row>
    <row r="3" spans="1:7" ht="36.75" customHeight="1" thickBot="1" x14ac:dyDescent="0.35">
      <c r="A3" s="4"/>
      <c r="B3" s="4"/>
      <c r="D3" s="11" t="s">
        <v>37</v>
      </c>
      <c r="E3" s="11" t="s">
        <v>25</v>
      </c>
      <c r="F3" s="11" t="s">
        <v>24</v>
      </c>
      <c r="G3" s="4"/>
    </row>
    <row r="4" spans="1:7" ht="27" customHeight="1" thickBot="1" x14ac:dyDescent="0.35">
      <c r="A4" s="85" t="s">
        <v>36</v>
      </c>
      <c r="B4" s="85"/>
      <c r="C4" s="86"/>
      <c r="D4" s="12">
        <v>793</v>
      </c>
      <c r="E4" s="12"/>
      <c r="F4" s="12"/>
      <c r="G4" s="4"/>
    </row>
    <row r="5" spans="1:7" ht="25.5" customHeight="1" thickBot="1" x14ac:dyDescent="0.35">
      <c r="A5" s="85" t="s">
        <v>0</v>
      </c>
      <c r="B5" s="85"/>
      <c r="C5" s="85"/>
      <c r="D5" s="12">
        <v>210</v>
      </c>
      <c r="E5" s="12"/>
      <c r="F5" s="12"/>
      <c r="G5" s="4"/>
    </row>
    <row r="6" spans="1:7" ht="27.75" customHeight="1" thickBot="1" x14ac:dyDescent="0.35">
      <c r="A6" s="85" t="s">
        <v>16</v>
      </c>
      <c r="B6" s="85"/>
      <c r="C6" s="85"/>
      <c r="D6" s="12">
        <v>180</v>
      </c>
      <c r="E6" s="12"/>
      <c r="F6" s="12"/>
      <c r="G6" s="4"/>
    </row>
    <row r="7" spans="1:7" ht="31.5" customHeight="1" thickBot="1" x14ac:dyDescent="0.35">
      <c r="A7" s="85" t="s">
        <v>17</v>
      </c>
      <c r="B7" s="85"/>
      <c r="C7" s="85"/>
      <c r="D7" s="12">
        <v>183</v>
      </c>
      <c r="E7" s="12"/>
      <c r="F7" s="12"/>
      <c r="G7" s="4"/>
    </row>
    <row r="8" spans="1:7" ht="28.5" customHeight="1" thickBot="1" x14ac:dyDescent="0.35">
      <c r="A8" s="85" t="s">
        <v>18</v>
      </c>
      <c r="B8" s="85"/>
      <c r="C8" s="85"/>
      <c r="D8" s="12">
        <v>220</v>
      </c>
      <c r="E8" s="12"/>
      <c r="F8" s="12"/>
      <c r="G8" s="4"/>
    </row>
    <row r="9" spans="1:7" ht="13.5" customHeight="1" thickBot="1" x14ac:dyDescent="0.35">
      <c r="A9" s="19"/>
      <c r="B9" s="19"/>
      <c r="C9" s="19"/>
      <c r="D9" s="16"/>
      <c r="E9" s="16"/>
      <c r="F9" s="16"/>
      <c r="G9" s="18"/>
    </row>
    <row r="10" spans="1:7" ht="48" customHeight="1" thickBot="1" x14ac:dyDescent="0.3">
      <c r="C10" s="23" t="s">
        <v>35</v>
      </c>
      <c r="D10" s="23" t="s">
        <v>34</v>
      </c>
      <c r="E10" s="23" t="s">
        <v>32</v>
      </c>
      <c r="F10" s="23" t="s">
        <v>31</v>
      </c>
      <c r="G10" s="23" t="s">
        <v>43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  <c r="G27" s="3"/>
    </row>
    <row r="28" spans="1:7" ht="37.5" customHeight="1" thickBot="1" x14ac:dyDescent="0.4">
      <c r="A28" s="8"/>
      <c r="B28" s="7" t="s">
        <v>15</v>
      </c>
      <c r="C28" s="3"/>
      <c r="D28" s="3"/>
      <c r="E28" s="3"/>
      <c r="F28" s="3"/>
      <c r="G28" s="3"/>
    </row>
    <row r="29" spans="1:7" x14ac:dyDescent="0.25">
      <c r="A29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365B-32A4-46B2-B663-F5A468740A7F}">
  <sheetPr>
    <pageSetUpPr fitToPage="1"/>
  </sheetPr>
  <dimension ref="A1:G29"/>
  <sheetViews>
    <sheetView topLeftCell="A19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95" t="s">
        <v>2</v>
      </c>
      <c r="B1" s="95"/>
      <c r="C1" s="95"/>
      <c r="D1" s="95"/>
      <c r="E1" s="95"/>
      <c r="F1" s="95"/>
      <c r="G1" s="95"/>
    </row>
    <row r="2" spans="1:7" ht="18.75" x14ac:dyDescent="0.3">
      <c r="A2" s="96" t="s">
        <v>19</v>
      </c>
      <c r="B2" s="96"/>
      <c r="C2" s="96"/>
      <c r="D2" s="96"/>
      <c r="E2" s="96"/>
      <c r="F2" s="96"/>
      <c r="G2" s="96"/>
    </row>
    <row r="3" spans="1:7" ht="36.75" customHeight="1" thickBot="1" x14ac:dyDescent="0.35">
      <c r="A3" s="4"/>
      <c r="B3" s="4"/>
      <c r="D3" s="11" t="s">
        <v>37</v>
      </c>
      <c r="E3" s="11" t="s">
        <v>25</v>
      </c>
      <c r="F3" s="11" t="s">
        <v>24</v>
      </c>
      <c r="G3" s="4"/>
    </row>
    <row r="4" spans="1:7" ht="27" customHeight="1" thickBot="1" x14ac:dyDescent="0.35">
      <c r="A4" s="85" t="s">
        <v>36</v>
      </c>
      <c r="B4" s="85"/>
      <c r="C4" s="86"/>
      <c r="D4" s="12">
        <v>793</v>
      </c>
      <c r="E4" s="12"/>
      <c r="F4" s="12"/>
      <c r="G4" s="4"/>
    </row>
    <row r="5" spans="1:7" ht="25.5" customHeight="1" thickBot="1" x14ac:dyDescent="0.35">
      <c r="A5" s="85" t="s">
        <v>0</v>
      </c>
      <c r="B5" s="85"/>
      <c r="C5" s="85"/>
      <c r="D5" s="12">
        <v>210</v>
      </c>
      <c r="E5" s="12"/>
      <c r="F5" s="12"/>
      <c r="G5" s="4"/>
    </row>
    <row r="6" spans="1:7" ht="27.75" customHeight="1" thickBot="1" x14ac:dyDescent="0.35">
      <c r="A6" s="85" t="s">
        <v>16</v>
      </c>
      <c r="B6" s="85"/>
      <c r="C6" s="85"/>
      <c r="D6" s="12">
        <v>180</v>
      </c>
      <c r="E6" s="12"/>
      <c r="F6" s="12"/>
      <c r="G6" s="4"/>
    </row>
    <row r="7" spans="1:7" ht="31.5" customHeight="1" thickBot="1" x14ac:dyDescent="0.35">
      <c r="A7" s="85" t="s">
        <v>17</v>
      </c>
      <c r="B7" s="85"/>
      <c r="C7" s="85"/>
      <c r="D7" s="12">
        <v>183</v>
      </c>
      <c r="E7" s="12"/>
      <c r="F7" s="12"/>
      <c r="G7" s="4"/>
    </row>
    <row r="8" spans="1:7" ht="28.5" customHeight="1" thickBot="1" x14ac:dyDescent="0.35">
      <c r="A8" s="85" t="s">
        <v>18</v>
      </c>
      <c r="B8" s="85"/>
      <c r="C8" s="85"/>
      <c r="D8" s="12">
        <v>220</v>
      </c>
      <c r="E8" s="12"/>
      <c r="F8" s="12"/>
      <c r="G8" s="4"/>
    </row>
    <row r="9" spans="1:7" ht="13.5" customHeight="1" thickBot="1" x14ac:dyDescent="0.35">
      <c r="A9" s="19"/>
      <c r="B9" s="19"/>
      <c r="C9" s="19"/>
      <c r="D9" s="16"/>
      <c r="E9" s="16"/>
      <c r="F9" s="16"/>
      <c r="G9" s="18"/>
    </row>
    <row r="10" spans="1:7" ht="42.75" customHeight="1" thickBot="1" x14ac:dyDescent="0.3">
      <c r="C10" s="23" t="s">
        <v>28</v>
      </c>
      <c r="D10" s="23" t="s">
        <v>27</v>
      </c>
      <c r="E10" s="23" t="s">
        <v>29</v>
      </c>
      <c r="F10" s="23" t="s">
        <v>30</v>
      </c>
      <c r="G10" s="23" t="s">
        <v>44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7.5" customHeight="1" thickBot="1" x14ac:dyDescent="0.4">
      <c r="A27" s="9" t="s">
        <v>13</v>
      </c>
      <c r="B27" s="7" t="s">
        <v>14</v>
      </c>
      <c r="C27" s="3"/>
      <c r="D27" s="3"/>
      <c r="E27" s="3"/>
      <c r="F27" s="3"/>
      <c r="G27" s="3"/>
    </row>
    <row r="28" spans="1:7" ht="37.5" customHeight="1" thickBot="1" x14ac:dyDescent="0.4">
      <c r="A28" s="8"/>
      <c r="B28" s="7" t="s">
        <v>15</v>
      </c>
      <c r="C28" s="3"/>
      <c r="D28" s="3"/>
      <c r="E28" s="3"/>
      <c r="F28" s="3"/>
      <c r="G28" s="3"/>
    </row>
    <row r="29" spans="1:7" x14ac:dyDescent="0.25">
      <c r="A29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E16B8-428B-409F-A129-BC0B786DD7A3}">
  <sheetPr>
    <pageSetUpPr fitToPage="1"/>
  </sheetPr>
  <dimension ref="A1:G31"/>
  <sheetViews>
    <sheetView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7" width="18.7109375" customWidth="1"/>
  </cols>
  <sheetData>
    <row r="1" spans="1:7" ht="23.25" x14ac:dyDescent="0.25">
      <c r="A1" s="95" t="s">
        <v>3</v>
      </c>
      <c r="B1" s="95"/>
      <c r="C1" s="95"/>
      <c r="D1" s="95"/>
      <c r="E1" s="95"/>
      <c r="F1" s="95"/>
      <c r="G1" s="95"/>
    </row>
    <row r="2" spans="1:7" ht="18.75" x14ac:dyDescent="0.3">
      <c r="A2" s="96" t="s">
        <v>19</v>
      </c>
      <c r="B2" s="96"/>
      <c r="C2" s="96"/>
      <c r="D2" s="96"/>
      <c r="E2" s="96"/>
      <c r="F2" s="96"/>
      <c r="G2" s="96"/>
    </row>
    <row r="3" spans="1:7" ht="36.75" customHeight="1" thickBot="1" x14ac:dyDescent="0.35">
      <c r="A3" s="4"/>
      <c r="B3" s="4"/>
      <c r="D3" s="11" t="s">
        <v>37</v>
      </c>
      <c r="E3" s="11" t="s">
        <v>25</v>
      </c>
      <c r="F3" s="11" t="s">
        <v>24</v>
      </c>
      <c r="G3" s="4"/>
    </row>
    <row r="4" spans="1:7" ht="27" customHeight="1" thickBot="1" x14ac:dyDescent="0.35">
      <c r="A4" s="85" t="s">
        <v>36</v>
      </c>
      <c r="B4" s="85"/>
      <c r="C4" s="86"/>
      <c r="D4" s="12">
        <v>793</v>
      </c>
      <c r="E4" s="12"/>
      <c r="F4" s="12"/>
      <c r="G4" s="4"/>
    </row>
    <row r="5" spans="1:7" ht="25.5" customHeight="1" thickBot="1" x14ac:dyDescent="0.35">
      <c r="A5" s="85" t="s">
        <v>0</v>
      </c>
      <c r="B5" s="85"/>
      <c r="C5" s="85"/>
      <c r="D5" s="12">
        <v>210</v>
      </c>
      <c r="E5" s="12"/>
      <c r="F5" s="12"/>
      <c r="G5" s="4"/>
    </row>
    <row r="6" spans="1:7" ht="27.75" customHeight="1" thickBot="1" x14ac:dyDescent="0.35">
      <c r="A6" s="85" t="s">
        <v>16</v>
      </c>
      <c r="B6" s="85"/>
      <c r="C6" s="85"/>
      <c r="D6" s="12">
        <v>180</v>
      </c>
      <c r="E6" s="12"/>
      <c r="F6" s="12"/>
      <c r="G6" s="4"/>
    </row>
    <row r="7" spans="1:7" ht="31.5" customHeight="1" thickBot="1" x14ac:dyDescent="0.35">
      <c r="A7" s="85" t="s">
        <v>17</v>
      </c>
      <c r="B7" s="85"/>
      <c r="C7" s="85"/>
      <c r="D7" s="12">
        <v>183</v>
      </c>
      <c r="E7" s="12"/>
      <c r="F7" s="12"/>
      <c r="G7" s="4"/>
    </row>
    <row r="8" spans="1:7" ht="28.5" customHeight="1" thickBot="1" x14ac:dyDescent="0.35">
      <c r="A8" s="85" t="s">
        <v>18</v>
      </c>
      <c r="B8" s="85"/>
      <c r="C8" s="85"/>
      <c r="D8" s="12">
        <v>220</v>
      </c>
      <c r="E8" s="12"/>
      <c r="F8" s="12"/>
      <c r="G8" s="4"/>
    </row>
    <row r="9" spans="1:7" ht="13.5" customHeight="1" thickBot="1" x14ac:dyDescent="0.35">
      <c r="A9" s="19"/>
      <c r="B9" s="19"/>
      <c r="C9" s="19"/>
      <c r="D9" s="16"/>
      <c r="E9" s="16"/>
      <c r="F9" s="16"/>
      <c r="G9" s="18"/>
    </row>
    <row r="10" spans="1:7" ht="42.75" customHeight="1" thickBot="1" x14ac:dyDescent="0.3">
      <c r="C10" s="23" t="s">
        <v>28</v>
      </c>
      <c r="D10" s="23" t="s">
        <v>27</v>
      </c>
      <c r="E10" s="23" t="s">
        <v>29</v>
      </c>
      <c r="F10" s="23" t="s">
        <v>30</v>
      </c>
      <c r="G10" s="23" t="s">
        <v>44</v>
      </c>
    </row>
    <row r="11" spans="1:7" ht="41.25" customHeight="1" thickBot="1" x14ac:dyDescent="0.4">
      <c r="A11" s="5" t="s">
        <v>4</v>
      </c>
      <c r="B11" s="6" t="s">
        <v>14</v>
      </c>
      <c r="C11" s="3"/>
      <c r="D11" s="3"/>
      <c r="E11" s="3"/>
      <c r="F11" s="3"/>
      <c r="G11" s="3"/>
    </row>
    <row r="12" spans="1:7" ht="37.5" customHeight="1" thickBot="1" x14ac:dyDescent="0.4">
      <c r="A12" s="1"/>
      <c r="B12" s="7" t="s">
        <v>15</v>
      </c>
      <c r="C12" s="3"/>
      <c r="D12" s="3"/>
      <c r="E12" s="3"/>
      <c r="F12" s="3"/>
      <c r="G12" s="3"/>
    </row>
    <row r="13" spans="1:7" ht="38.25" customHeight="1" thickBot="1" x14ac:dyDescent="0.4">
      <c r="A13" s="5" t="s">
        <v>5</v>
      </c>
      <c r="B13" s="7" t="s">
        <v>14</v>
      </c>
      <c r="C13" s="3"/>
      <c r="D13" s="3"/>
      <c r="E13" s="3"/>
      <c r="F13" s="3"/>
      <c r="G13" s="3"/>
    </row>
    <row r="14" spans="1:7" ht="39.75" customHeight="1" thickBot="1" x14ac:dyDescent="0.4">
      <c r="A14" s="1"/>
      <c r="B14" s="7" t="s">
        <v>15</v>
      </c>
      <c r="C14" s="3"/>
      <c r="D14" s="3"/>
      <c r="E14" s="3"/>
      <c r="F14" s="3"/>
      <c r="G14" s="3"/>
    </row>
    <row r="15" spans="1:7" ht="42" customHeight="1" thickBot="1" x14ac:dyDescent="0.4">
      <c r="A15" s="5" t="s">
        <v>6</v>
      </c>
      <c r="B15" s="7" t="s">
        <v>14</v>
      </c>
      <c r="C15" s="3"/>
      <c r="D15" s="3"/>
      <c r="E15" s="3"/>
      <c r="F15" s="3"/>
      <c r="G15" s="3"/>
    </row>
    <row r="16" spans="1:7" ht="39.75" customHeight="1" thickBot="1" x14ac:dyDescent="0.4">
      <c r="A16" s="1"/>
      <c r="B16" s="7" t="s">
        <v>15</v>
      </c>
      <c r="C16" s="3"/>
      <c r="D16" s="3"/>
      <c r="E16" s="3"/>
      <c r="F16" s="3"/>
      <c r="G16" s="3"/>
    </row>
    <row r="17" spans="1:7" ht="45" customHeight="1" thickBot="1" x14ac:dyDescent="0.4">
      <c r="A17" s="5" t="s">
        <v>7</v>
      </c>
      <c r="B17" s="7" t="s">
        <v>14</v>
      </c>
      <c r="C17" s="3"/>
      <c r="D17" s="3"/>
      <c r="E17" s="3"/>
      <c r="F17" s="3"/>
      <c r="G17" s="3"/>
    </row>
    <row r="18" spans="1:7" ht="48" customHeight="1" thickBot="1" x14ac:dyDescent="0.4">
      <c r="A18" s="1"/>
      <c r="B18" s="7" t="s">
        <v>15</v>
      </c>
      <c r="C18" s="3"/>
      <c r="D18" s="3"/>
      <c r="E18" s="3"/>
      <c r="F18" s="3"/>
      <c r="G18" s="3"/>
    </row>
    <row r="19" spans="1:7" ht="41.25" customHeight="1" thickBot="1" x14ac:dyDescent="0.4">
      <c r="A19" s="5" t="s">
        <v>8</v>
      </c>
      <c r="B19" s="7" t="s">
        <v>14</v>
      </c>
      <c r="C19" s="3"/>
      <c r="D19" s="3"/>
      <c r="E19" s="3"/>
      <c r="F19" s="3"/>
      <c r="G19" s="3"/>
    </row>
    <row r="20" spans="1:7" ht="39.75" customHeight="1" thickBot="1" x14ac:dyDescent="0.4">
      <c r="A20" s="1"/>
      <c r="B20" s="7" t="s">
        <v>15</v>
      </c>
      <c r="C20" s="3"/>
      <c r="D20" s="3"/>
      <c r="E20" s="3"/>
      <c r="F20" s="3"/>
      <c r="G20" s="3"/>
    </row>
    <row r="21" spans="1:7" ht="39" customHeight="1" thickBot="1" x14ac:dyDescent="0.4">
      <c r="A21" s="5" t="s">
        <v>9</v>
      </c>
      <c r="B21" s="7" t="s">
        <v>14</v>
      </c>
      <c r="C21" s="3"/>
      <c r="D21" s="3"/>
      <c r="E21" s="3"/>
      <c r="F21" s="3"/>
      <c r="G21" s="3"/>
    </row>
    <row r="22" spans="1:7" ht="40.5" customHeight="1" thickBot="1" x14ac:dyDescent="0.4">
      <c r="A22" s="1"/>
      <c r="B22" s="7" t="s">
        <v>15</v>
      </c>
      <c r="C22" s="3"/>
      <c r="D22" s="3"/>
      <c r="E22" s="3"/>
      <c r="F22" s="3"/>
      <c r="G22" s="3"/>
    </row>
    <row r="23" spans="1:7" ht="40.5" customHeight="1" thickBot="1" x14ac:dyDescent="0.4">
      <c r="A23" s="5" t="s">
        <v>10</v>
      </c>
      <c r="B23" s="7" t="s">
        <v>14</v>
      </c>
      <c r="C23" s="3"/>
      <c r="D23" s="3"/>
      <c r="E23" s="3"/>
      <c r="F23" s="3"/>
      <c r="G23" s="3"/>
    </row>
    <row r="24" spans="1:7" ht="42" customHeight="1" thickBot="1" x14ac:dyDescent="0.4">
      <c r="A24" s="1"/>
      <c r="B24" s="7" t="s">
        <v>15</v>
      </c>
      <c r="C24" s="3"/>
      <c r="D24" s="3"/>
      <c r="E24" s="3"/>
      <c r="F24" s="3"/>
      <c r="G24" s="3"/>
    </row>
    <row r="25" spans="1:7" ht="41.25" customHeight="1" thickBot="1" x14ac:dyDescent="0.4">
      <c r="A25" s="5" t="s">
        <v>11</v>
      </c>
      <c r="B25" s="7" t="s">
        <v>14</v>
      </c>
      <c r="C25" s="3"/>
      <c r="D25" s="3"/>
      <c r="E25" s="3"/>
      <c r="F25" s="3"/>
      <c r="G25" s="3"/>
    </row>
    <row r="26" spans="1:7" ht="44.25" customHeight="1" thickBot="1" x14ac:dyDescent="0.4">
      <c r="A26" s="1"/>
      <c r="B26" s="7" t="s">
        <v>15</v>
      </c>
      <c r="C26" s="3"/>
      <c r="D26" s="3"/>
      <c r="E26" s="3"/>
      <c r="F26" s="3"/>
      <c r="G26" s="3"/>
    </row>
    <row r="27" spans="1:7" ht="38.25" hidden="1" customHeight="1" thickBot="1" x14ac:dyDescent="0.4">
      <c r="A27" s="5" t="s">
        <v>12</v>
      </c>
      <c r="B27" s="7" t="s">
        <v>14</v>
      </c>
      <c r="C27" s="3"/>
      <c r="D27" s="3"/>
      <c r="E27" s="3"/>
      <c r="F27" s="3"/>
      <c r="G27" s="3"/>
    </row>
    <row r="28" spans="1:7" ht="41.25" hidden="1" customHeight="1" thickBot="1" x14ac:dyDescent="0.4">
      <c r="A28" s="1"/>
      <c r="B28" s="7" t="s">
        <v>15</v>
      </c>
      <c r="C28" s="3"/>
      <c r="D28" s="3"/>
      <c r="E28" s="3"/>
      <c r="F28" s="3"/>
      <c r="G28" s="3"/>
    </row>
    <row r="29" spans="1:7" ht="37.5" customHeight="1" thickBot="1" x14ac:dyDescent="0.4">
      <c r="A29" s="9" t="s">
        <v>13</v>
      </c>
      <c r="B29" s="7" t="s">
        <v>14</v>
      </c>
      <c r="C29" s="3"/>
      <c r="D29" s="3"/>
      <c r="E29" s="3"/>
      <c r="F29" s="3"/>
      <c r="G29" s="3"/>
    </row>
    <row r="30" spans="1:7" ht="37.5" customHeight="1" thickBot="1" x14ac:dyDescent="0.4">
      <c r="A30" s="8"/>
      <c r="B30" s="7" t="s">
        <v>15</v>
      </c>
      <c r="C30" s="3"/>
      <c r="D30" s="3"/>
      <c r="E30" s="3"/>
      <c r="F30" s="3"/>
      <c r="G30" s="3"/>
    </row>
    <row r="31" spans="1:7" x14ac:dyDescent="0.25">
      <c r="A31" s="8"/>
    </row>
  </sheetData>
  <mergeCells count="7">
    <mergeCell ref="A8:C8"/>
    <mergeCell ref="A1:G1"/>
    <mergeCell ref="A2:G2"/>
    <mergeCell ref="A4:C4"/>
    <mergeCell ref="A5:C5"/>
    <mergeCell ref="A6:C6"/>
    <mergeCell ref="A7:C7"/>
  </mergeCells>
  <pageMargins left="0.7" right="0.7" top="0.75" bottom="0.75" header="0.3" footer="0.3"/>
  <pageSetup paperSize="5" scale="78" fitToHeight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E3005-5E7D-46D6-9C25-DC37BC3CD5B6}">
  <sheetPr>
    <pageSetUpPr fitToPage="1"/>
  </sheetPr>
  <dimension ref="A1:I28"/>
  <sheetViews>
    <sheetView topLeftCell="A19" zoomScaleNormal="100" workbookViewId="0">
      <selection activeCell="I14" sqref="I14"/>
    </sheetView>
  </sheetViews>
  <sheetFormatPr defaultRowHeight="15" x14ac:dyDescent="0.25"/>
  <cols>
    <col min="1" max="1" width="14.85546875" customWidth="1"/>
    <col min="3" max="3" width="18" customWidth="1"/>
    <col min="4" max="4" width="19.140625" customWidth="1"/>
    <col min="5" max="5" width="18.85546875" customWidth="1"/>
    <col min="6" max="9" width="18.7109375" customWidth="1"/>
  </cols>
  <sheetData>
    <row r="1" spans="1:9" ht="34.5" customHeight="1" x14ac:dyDescent="0.25">
      <c r="A1" s="97" t="s">
        <v>19</v>
      </c>
      <c r="B1" s="97"/>
      <c r="C1" s="97"/>
      <c r="D1" s="97"/>
      <c r="E1" s="97"/>
      <c r="F1" s="97"/>
      <c r="G1" s="97"/>
      <c r="H1" s="97"/>
      <c r="I1" s="97"/>
    </row>
    <row r="2" spans="1:9" ht="40.5" customHeight="1" thickBot="1" x14ac:dyDescent="0.3">
      <c r="A2" s="8"/>
      <c r="C2" s="13" t="s">
        <v>21</v>
      </c>
      <c r="D2" s="13" t="s">
        <v>22</v>
      </c>
      <c r="E2" s="13" t="s">
        <v>23</v>
      </c>
      <c r="F2" s="14" t="s">
        <v>26</v>
      </c>
      <c r="G2" s="14" t="s">
        <v>25</v>
      </c>
      <c r="H2" s="14" t="s">
        <v>24</v>
      </c>
    </row>
    <row r="3" spans="1:9" ht="45.75" customHeight="1" thickBot="1" x14ac:dyDescent="0.4">
      <c r="A3" s="85" t="s">
        <v>36</v>
      </c>
      <c r="B3" s="86"/>
      <c r="C3" s="12"/>
      <c r="D3" s="12"/>
      <c r="E3" s="12"/>
      <c r="F3" s="12">
        <v>793</v>
      </c>
      <c r="G3" s="12"/>
      <c r="H3" s="12"/>
      <c r="I3" s="10"/>
    </row>
    <row r="4" spans="1:9" ht="36" customHeight="1" thickBot="1" x14ac:dyDescent="0.4">
      <c r="A4" s="85" t="s">
        <v>0</v>
      </c>
      <c r="B4" s="86"/>
      <c r="C4" s="12"/>
      <c r="D4" s="12"/>
      <c r="E4" s="12"/>
      <c r="F4" s="12">
        <v>210</v>
      </c>
      <c r="G4" s="12"/>
      <c r="H4" s="12"/>
      <c r="I4" s="10"/>
    </row>
    <row r="5" spans="1:9" ht="35.25" customHeight="1" thickBot="1" x14ac:dyDescent="0.4">
      <c r="A5" s="85" t="s">
        <v>16</v>
      </c>
      <c r="B5" s="86"/>
      <c r="C5" s="12"/>
      <c r="D5" s="12"/>
      <c r="E5" s="12"/>
      <c r="F5" s="12">
        <v>180</v>
      </c>
      <c r="G5" s="12"/>
      <c r="H5" s="12"/>
      <c r="I5" s="10"/>
    </row>
    <row r="6" spans="1:9" ht="31.5" customHeight="1" thickBot="1" x14ac:dyDescent="0.4">
      <c r="A6" s="85" t="s">
        <v>17</v>
      </c>
      <c r="B6" s="86"/>
      <c r="C6" s="12"/>
      <c r="D6" s="12"/>
      <c r="E6" s="12"/>
      <c r="F6" s="12">
        <v>183</v>
      </c>
      <c r="G6" s="12"/>
      <c r="H6" s="12"/>
      <c r="I6" s="10"/>
    </row>
    <row r="7" spans="1:9" ht="33" customHeight="1" thickBot="1" x14ac:dyDescent="0.4">
      <c r="A7" s="85" t="s">
        <v>18</v>
      </c>
      <c r="B7" s="86"/>
      <c r="C7" s="12"/>
      <c r="D7" s="12"/>
      <c r="E7" s="12"/>
      <c r="F7" s="12">
        <v>220</v>
      </c>
      <c r="G7" s="12"/>
      <c r="H7" s="12"/>
      <c r="I7" s="10"/>
    </row>
    <row r="8" spans="1:9" ht="18" customHeight="1" thickBot="1" x14ac:dyDescent="0.4">
      <c r="A8" s="15"/>
      <c r="B8" s="15"/>
      <c r="C8" s="16"/>
      <c r="D8" s="16"/>
      <c r="E8" s="16"/>
      <c r="F8" s="16"/>
      <c r="G8" s="16"/>
      <c r="H8" s="16"/>
      <c r="I8" s="17"/>
    </row>
    <row r="9" spans="1:9" ht="59.25" customHeight="1" thickBot="1" x14ac:dyDescent="0.35">
      <c r="C9" s="20" t="s">
        <v>0</v>
      </c>
      <c r="D9" s="20" t="s">
        <v>16</v>
      </c>
      <c r="E9" s="20" t="s">
        <v>17</v>
      </c>
      <c r="F9" s="20" t="s">
        <v>18</v>
      </c>
      <c r="G9" s="21" t="s">
        <v>33</v>
      </c>
      <c r="H9" s="20" t="s">
        <v>20</v>
      </c>
      <c r="I9" s="20" t="s">
        <v>45</v>
      </c>
    </row>
    <row r="10" spans="1:9" ht="64.5" customHeight="1" thickBot="1" x14ac:dyDescent="0.4">
      <c r="A10" s="5" t="s">
        <v>4</v>
      </c>
      <c r="B10" s="6" t="s">
        <v>14</v>
      </c>
      <c r="C10" s="3"/>
      <c r="D10" s="3"/>
      <c r="E10" s="3"/>
      <c r="F10" s="3"/>
      <c r="G10" s="3"/>
      <c r="H10" s="3"/>
      <c r="I10" s="3"/>
    </row>
    <row r="11" spans="1:9" ht="55.5" customHeight="1" thickBot="1" x14ac:dyDescent="0.4">
      <c r="A11" s="1"/>
      <c r="B11" s="7" t="s">
        <v>15</v>
      </c>
      <c r="C11" s="3"/>
      <c r="D11" s="3"/>
      <c r="E11" s="3"/>
      <c r="F11" s="3"/>
      <c r="G11" s="3"/>
      <c r="H11" s="3"/>
      <c r="I11" s="3"/>
    </row>
    <row r="12" spans="1:9" ht="58.5" customHeight="1" thickBot="1" x14ac:dyDescent="0.4">
      <c r="A12" s="5" t="s">
        <v>5</v>
      </c>
      <c r="B12" s="7" t="s">
        <v>14</v>
      </c>
      <c r="C12" s="3"/>
      <c r="D12" s="3"/>
      <c r="E12" s="3"/>
      <c r="F12" s="3"/>
      <c r="G12" s="3"/>
      <c r="H12" s="3"/>
      <c r="I12" s="3"/>
    </row>
    <row r="13" spans="1:9" ht="61.5" customHeight="1" thickBot="1" x14ac:dyDescent="0.4">
      <c r="A13" s="1"/>
      <c r="B13" s="7" t="s">
        <v>15</v>
      </c>
      <c r="C13" s="3"/>
      <c r="D13" s="3"/>
      <c r="E13" s="3"/>
      <c r="F13" s="3"/>
      <c r="G13" s="3"/>
      <c r="H13" s="3"/>
      <c r="I13" s="3"/>
    </row>
    <row r="14" spans="1:9" ht="60" customHeight="1" thickBot="1" x14ac:dyDescent="0.4">
      <c r="A14" s="5" t="s">
        <v>6</v>
      </c>
      <c r="B14" s="7" t="s">
        <v>14</v>
      </c>
      <c r="C14" s="3"/>
      <c r="D14" s="3"/>
      <c r="E14" s="3"/>
      <c r="F14" s="3"/>
      <c r="G14" s="3"/>
      <c r="H14" s="3"/>
      <c r="I14" s="3"/>
    </row>
    <row r="15" spans="1:9" ht="56.25" customHeight="1" thickBot="1" x14ac:dyDescent="0.4">
      <c r="A15" s="1"/>
      <c r="B15" s="7" t="s">
        <v>15</v>
      </c>
      <c r="C15" s="3"/>
      <c r="D15" s="3"/>
      <c r="E15" s="3"/>
      <c r="F15" s="3"/>
      <c r="G15" s="3"/>
      <c r="H15" s="3"/>
      <c r="I15" s="3"/>
    </row>
    <row r="16" spans="1:9" ht="66" customHeight="1" thickBot="1" x14ac:dyDescent="0.4">
      <c r="A16" s="5" t="s">
        <v>7</v>
      </c>
      <c r="B16" s="7" t="s">
        <v>14</v>
      </c>
      <c r="C16" s="3"/>
      <c r="D16" s="3"/>
      <c r="E16" s="3"/>
      <c r="F16" s="3"/>
      <c r="G16" s="3"/>
      <c r="H16" s="3"/>
      <c r="I16" s="3"/>
    </row>
    <row r="17" spans="1:9" ht="65.25" customHeight="1" thickBot="1" x14ac:dyDescent="0.4">
      <c r="A17" s="1"/>
      <c r="B17" s="7" t="s">
        <v>15</v>
      </c>
      <c r="C17" s="3"/>
      <c r="D17" s="3"/>
      <c r="E17" s="3"/>
      <c r="F17" s="3"/>
      <c r="G17" s="3"/>
      <c r="H17" s="3"/>
      <c r="I17" s="3"/>
    </row>
    <row r="18" spans="1:9" ht="55.5" customHeight="1" thickBot="1" x14ac:dyDescent="0.4">
      <c r="A18" s="5" t="s">
        <v>8</v>
      </c>
      <c r="B18" s="7" t="s">
        <v>14</v>
      </c>
      <c r="C18" s="3"/>
      <c r="D18" s="3"/>
      <c r="E18" s="3"/>
      <c r="F18" s="3"/>
      <c r="G18" s="3"/>
      <c r="H18" s="3"/>
      <c r="I18" s="3"/>
    </row>
    <row r="19" spans="1:9" ht="52.5" customHeight="1" thickBot="1" x14ac:dyDescent="0.4">
      <c r="A19" s="1"/>
      <c r="B19" s="7" t="s">
        <v>15</v>
      </c>
      <c r="C19" s="3"/>
      <c r="D19" s="3"/>
      <c r="E19" s="3"/>
      <c r="F19" s="3"/>
      <c r="G19" s="3"/>
      <c r="H19" s="3"/>
      <c r="I19" s="3"/>
    </row>
    <row r="20" spans="1:9" ht="50.25" customHeight="1" thickBot="1" x14ac:dyDescent="0.4">
      <c r="A20" s="5" t="s">
        <v>9</v>
      </c>
      <c r="B20" s="7" t="s">
        <v>14</v>
      </c>
      <c r="C20" s="3"/>
      <c r="D20" s="3"/>
      <c r="E20" s="3"/>
      <c r="F20" s="3"/>
      <c r="G20" s="3"/>
      <c r="H20" s="3"/>
      <c r="I20" s="3"/>
    </row>
    <row r="21" spans="1:9" ht="51.75" customHeight="1" thickBot="1" x14ac:dyDescent="0.4">
      <c r="A21" s="1"/>
      <c r="B21" s="7" t="s">
        <v>15</v>
      </c>
      <c r="C21" s="3"/>
      <c r="D21" s="3"/>
      <c r="E21" s="3"/>
      <c r="F21" s="3"/>
      <c r="G21" s="3"/>
      <c r="H21" s="3"/>
      <c r="I21" s="3"/>
    </row>
    <row r="22" spans="1:9" ht="51.75" customHeight="1" thickBot="1" x14ac:dyDescent="0.4">
      <c r="A22" s="5" t="s">
        <v>10</v>
      </c>
      <c r="B22" s="7" t="s">
        <v>14</v>
      </c>
      <c r="C22" s="3"/>
      <c r="D22" s="3"/>
      <c r="E22" s="3"/>
      <c r="F22" s="3"/>
      <c r="G22" s="3"/>
      <c r="H22" s="3"/>
      <c r="I22" s="3"/>
    </row>
    <row r="23" spans="1:9" ht="54" customHeight="1" thickBot="1" x14ac:dyDescent="0.4">
      <c r="A23" s="1"/>
      <c r="B23" s="7" t="s">
        <v>15</v>
      </c>
      <c r="C23" s="3"/>
      <c r="D23" s="3"/>
      <c r="E23" s="3"/>
      <c r="F23" s="3"/>
      <c r="G23" s="3"/>
      <c r="H23" s="3"/>
      <c r="I23" s="3"/>
    </row>
    <row r="24" spans="1:9" ht="53.25" customHeight="1" thickBot="1" x14ac:dyDescent="0.4">
      <c r="A24" s="5" t="s">
        <v>11</v>
      </c>
      <c r="B24" s="7" t="s">
        <v>14</v>
      </c>
      <c r="C24" s="3"/>
      <c r="D24" s="3"/>
      <c r="E24" s="3"/>
      <c r="F24" s="3"/>
      <c r="G24" s="3"/>
      <c r="H24" s="3"/>
      <c r="I24" s="3"/>
    </row>
    <row r="25" spans="1:9" ht="54.75" customHeight="1" thickBot="1" x14ac:dyDescent="0.4">
      <c r="A25" s="1"/>
      <c r="B25" s="7" t="s">
        <v>15</v>
      </c>
      <c r="C25" s="3"/>
      <c r="D25" s="3"/>
      <c r="E25" s="3"/>
      <c r="F25" s="3"/>
      <c r="G25" s="3"/>
      <c r="H25" s="3"/>
      <c r="I25" s="3"/>
    </row>
    <row r="26" spans="1:9" ht="52.5" customHeight="1" thickBot="1" x14ac:dyDescent="0.4">
      <c r="A26" s="9" t="s">
        <v>13</v>
      </c>
      <c r="B26" s="7" t="s">
        <v>14</v>
      </c>
      <c r="C26" s="3"/>
      <c r="D26" s="3"/>
      <c r="E26" s="3"/>
      <c r="F26" s="3"/>
      <c r="G26" s="3"/>
      <c r="H26" s="3"/>
      <c r="I26" s="3"/>
    </row>
    <row r="27" spans="1:9" ht="54" customHeight="1" thickBot="1" x14ac:dyDescent="0.4">
      <c r="A27" s="8"/>
      <c r="B27" s="7" t="s">
        <v>15</v>
      </c>
      <c r="C27" s="3"/>
      <c r="D27" s="3"/>
      <c r="E27" s="3"/>
      <c r="F27" s="3"/>
      <c r="G27" s="3"/>
      <c r="H27" s="3"/>
      <c r="I27" s="3"/>
    </row>
    <row r="28" spans="1:9" ht="7.5" customHeight="1" x14ac:dyDescent="0.35">
      <c r="A28" s="8"/>
      <c r="B28" s="2"/>
      <c r="C28" s="10"/>
      <c r="D28" s="10"/>
      <c r="E28" s="10"/>
      <c r="F28" s="10"/>
      <c r="G28" s="10"/>
      <c r="H28" s="10"/>
      <c r="I28" s="10"/>
    </row>
  </sheetData>
  <mergeCells count="6">
    <mergeCell ref="A7:B7"/>
    <mergeCell ref="A1:I1"/>
    <mergeCell ref="A3:B3"/>
    <mergeCell ref="A4:B4"/>
    <mergeCell ref="A5:B5"/>
    <mergeCell ref="A6:B6"/>
  </mergeCells>
  <pageMargins left="0.7" right="0.7" top="0.75" bottom="0.75" header="0.3" footer="0.3"/>
  <pageSetup paperSize="5" scale="5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F7D0-962A-491B-8B93-CCFB23C398D1}">
  <sheetPr>
    <pageSetUpPr fitToPage="1"/>
  </sheetPr>
  <dimension ref="A1:H100"/>
  <sheetViews>
    <sheetView workbookViewId="0">
      <selection activeCell="E19" sqref="E19"/>
    </sheetView>
  </sheetViews>
  <sheetFormatPr defaultRowHeight="15" x14ac:dyDescent="0.25"/>
  <cols>
    <col min="1" max="1" width="22" customWidth="1"/>
    <col min="2" max="2" width="16.5703125" bestFit="1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style="24" customWidth="1"/>
  </cols>
  <sheetData>
    <row r="1" spans="1:8" ht="23.25" x14ac:dyDescent="0.35">
      <c r="A1" s="82" t="s">
        <v>177</v>
      </c>
      <c r="B1" s="82"/>
      <c r="C1" s="82"/>
      <c r="D1" s="82"/>
      <c r="E1" s="82"/>
      <c r="F1" s="82"/>
      <c r="G1" s="32"/>
      <c r="H1" s="32"/>
    </row>
    <row r="2" spans="1:8" ht="23.25" x14ac:dyDescent="0.25">
      <c r="A2" s="83" t="s">
        <v>63</v>
      </c>
      <c r="B2" s="83"/>
      <c r="C2" s="83"/>
      <c r="D2" s="83"/>
      <c r="E2" s="83"/>
      <c r="F2" s="83"/>
      <c r="G2" s="33"/>
    </row>
    <row r="3" spans="1:8" ht="48.75" customHeight="1" thickBot="1" x14ac:dyDescent="0.35">
      <c r="A3" s="28"/>
      <c r="B3" s="28"/>
      <c r="C3" s="11" t="s">
        <v>26</v>
      </c>
      <c r="D3" s="11" t="s">
        <v>25</v>
      </c>
      <c r="E3" s="11" t="s">
        <v>24</v>
      </c>
      <c r="F3" s="4"/>
      <c r="G3"/>
    </row>
    <row r="4" spans="1:8" ht="35.25" customHeight="1" thickBot="1" x14ac:dyDescent="0.35">
      <c r="A4" s="28"/>
      <c r="B4" s="28"/>
      <c r="C4" s="12">
        <v>190</v>
      </c>
      <c r="D4" s="12">
        <f>+SUM(C6:E6)</f>
        <v>51</v>
      </c>
      <c r="E4" s="12">
        <f>+SUM(D4/C4*100)</f>
        <v>26.842105263157894</v>
      </c>
      <c r="F4" s="4"/>
      <c r="G4"/>
    </row>
    <row r="5" spans="1:8" ht="35.25" customHeight="1" thickBot="1" x14ac:dyDescent="0.35">
      <c r="A5" s="28"/>
      <c r="B5" s="28"/>
      <c r="C5" s="22" t="s">
        <v>47</v>
      </c>
      <c r="D5" s="22" t="s">
        <v>46</v>
      </c>
      <c r="E5" s="22" t="s">
        <v>48</v>
      </c>
      <c r="F5" s="22"/>
      <c r="G5"/>
    </row>
    <row r="6" spans="1:8" ht="35.25" customHeight="1" thickBot="1" x14ac:dyDescent="0.35">
      <c r="A6" s="28"/>
      <c r="B6" s="28"/>
      <c r="C6" s="12">
        <v>2</v>
      </c>
      <c r="D6" s="12">
        <v>21</v>
      </c>
      <c r="E6" s="12">
        <v>28</v>
      </c>
      <c r="F6" s="25"/>
      <c r="G6"/>
    </row>
    <row r="7" spans="1:8" ht="12.75" customHeight="1" thickBot="1" x14ac:dyDescent="0.35">
      <c r="A7" s="29"/>
      <c r="B7" s="29"/>
      <c r="C7" s="16"/>
      <c r="D7" s="16"/>
      <c r="E7" s="16"/>
      <c r="F7" s="16"/>
      <c r="G7"/>
    </row>
    <row r="8" spans="1:8" ht="36.75" customHeight="1" thickBot="1" x14ac:dyDescent="0.3">
      <c r="A8" s="31"/>
      <c r="B8" s="30"/>
      <c r="C8" s="22" t="s">
        <v>1</v>
      </c>
      <c r="D8" s="22" t="s">
        <v>2</v>
      </c>
      <c r="E8" s="22" t="s">
        <v>3</v>
      </c>
      <c r="F8" s="22" t="s">
        <v>50</v>
      </c>
      <c r="G8"/>
    </row>
    <row r="9" spans="1:8" ht="15" customHeight="1" thickBot="1" x14ac:dyDescent="0.3">
      <c r="A9" s="80" t="s">
        <v>77</v>
      </c>
      <c r="B9" s="66" t="s">
        <v>78</v>
      </c>
      <c r="C9" s="68">
        <v>2</v>
      </c>
      <c r="D9" s="68">
        <v>5</v>
      </c>
      <c r="E9" s="69">
        <v>15</v>
      </c>
      <c r="F9" s="73">
        <f>+SUM(C9+D9+E9)</f>
        <v>22</v>
      </c>
    </row>
    <row r="10" spans="1:8" ht="15" customHeight="1" thickBot="1" x14ac:dyDescent="0.3">
      <c r="A10" s="81"/>
      <c r="B10" s="65" t="s">
        <v>80</v>
      </c>
      <c r="C10" s="36">
        <v>0</v>
      </c>
      <c r="D10" s="36">
        <v>16</v>
      </c>
      <c r="E10" s="70">
        <v>13</v>
      </c>
      <c r="F10" s="73">
        <f t="shared" ref="F10:F18" si="0">+SUM(C10+D10+E10)</f>
        <v>29</v>
      </c>
    </row>
    <row r="11" spans="1:8" ht="15.75" customHeight="1" thickBot="1" x14ac:dyDescent="0.3">
      <c r="A11" s="80" t="s">
        <v>105</v>
      </c>
      <c r="B11" s="65" t="s">
        <v>108</v>
      </c>
      <c r="C11" s="36">
        <v>1</v>
      </c>
      <c r="D11" s="36">
        <v>10</v>
      </c>
      <c r="E11" s="70">
        <v>9</v>
      </c>
      <c r="F11" s="73">
        <f t="shared" si="0"/>
        <v>20</v>
      </c>
    </row>
    <row r="12" spans="1:8" ht="15.75" thickBot="1" x14ac:dyDescent="0.3">
      <c r="A12" s="81"/>
      <c r="B12" s="65" t="s">
        <v>109</v>
      </c>
      <c r="C12" s="36">
        <v>1</v>
      </c>
      <c r="D12" s="36">
        <v>11</v>
      </c>
      <c r="E12" s="70">
        <v>19</v>
      </c>
      <c r="F12" s="73">
        <f t="shared" si="0"/>
        <v>31</v>
      </c>
    </row>
    <row r="13" spans="1:8" ht="15.75" customHeight="1" thickBot="1" x14ac:dyDescent="0.3">
      <c r="A13" s="80" t="s">
        <v>120</v>
      </c>
      <c r="B13" s="65" t="s">
        <v>121</v>
      </c>
      <c r="C13" s="36">
        <v>0</v>
      </c>
      <c r="D13" s="36">
        <v>6</v>
      </c>
      <c r="E13" s="70">
        <v>11</v>
      </c>
      <c r="F13" s="73">
        <f t="shared" si="0"/>
        <v>17</v>
      </c>
    </row>
    <row r="14" spans="1:8" ht="15.75" thickBot="1" x14ac:dyDescent="0.3">
      <c r="A14" s="81"/>
      <c r="B14" s="65" t="s">
        <v>122</v>
      </c>
      <c r="C14" s="36">
        <v>1</v>
      </c>
      <c r="D14" s="36">
        <v>12</v>
      </c>
      <c r="E14" s="70">
        <v>17</v>
      </c>
      <c r="F14" s="73">
        <f t="shared" si="0"/>
        <v>30</v>
      </c>
    </row>
    <row r="15" spans="1:8" ht="15" customHeight="1" thickBot="1" x14ac:dyDescent="0.3">
      <c r="A15" s="80" t="s">
        <v>180</v>
      </c>
      <c r="B15" s="65" t="s">
        <v>133</v>
      </c>
      <c r="C15" s="36">
        <v>0</v>
      </c>
      <c r="D15" s="36">
        <v>6</v>
      </c>
      <c r="E15" s="70">
        <v>10</v>
      </c>
      <c r="F15" s="73">
        <f t="shared" si="0"/>
        <v>16</v>
      </c>
    </row>
    <row r="16" spans="1:8" ht="15.75" thickBot="1" x14ac:dyDescent="0.3">
      <c r="A16" s="81"/>
      <c r="B16" s="65" t="s">
        <v>135</v>
      </c>
      <c r="C16" s="36">
        <v>1</v>
      </c>
      <c r="D16" s="36">
        <v>10</v>
      </c>
      <c r="E16" s="70">
        <v>12</v>
      </c>
      <c r="F16" s="73">
        <f t="shared" si="0"/>
        <v>23</v>
      </c>
    </row>
    <row r="17" spans="1:6" ht="15" hidden="1" customHeight="1" thickBot="1" x14ac:dyDescent="0.3">
      <c r="A17" s="80"/>
      <c r="B17" s="65"/>
      <c r="C17" s="36"/>
      <c r="D17" s="36"/>
      <c r="E17" s="70"/>
      <c r="F17" s="73">
        <f t="shared" si="0"/>
        <v>0</v>
      </c>
    </row>
    <row r="18" spans="1:6" ht="15.75" hidden="1" thickBot="1" x14ac:dyDescent="0.3">
      <c r="A18" s="81"/>
      <c r="B18" s="67"/>
      <c r="C18" s="71"/>
      <c r="D18" s="71"/>
      <c r="E18" s="72"/>
      <c r="F18" s="73">
        <f t="shared" si="0"/>
        <v>0</v>
      </c>
    </row>
    <row r="19" spans="1:6" x14ac:dyDescent="0.25">
      <c r="A19" s="30"/>
      <c r="B19" s="30"/>
      <c r="F19" s="24"/>
    </row>
    <row r="20" spans="1:6" x14ac:dyDescent="0.25">
      <c r="A20" s="30"/>
      <c r="B20" s="30"/>
      <c r="F20" s="24"/>
    </row>
    <row r="21" spans="1:6" x14ac:dyDescent="0.25">
      <c r="A21" s="30"/>
      <c r="B21" s="30"/>
      <c r="F21" s="24"/>
    </row>
    <row r="22" spans="1:6" x14ac:dyDescent="0.25">
      <c r="A22" s="30"/>
      <c r="B22" s="30"/>
      <c r="F22" s="24"/>
    </row>
    <row r="23" spans="1:6" x14ac:dyDescent="0.25">
      <c r="A23" s="30"/>
      <c r="B23" s="30"/>
      <c r="F23" s="24"/>
    </row>
    <row r="24" spans="1:6" x14ac:dyDescent="0.25">
      <c r="A24" s="30"/>
      <c r="B24" s="30"/>
      <c r="F24" s="24"/>
    </row>
    <row r="25" spans="1:6" x14ac:dyDescent="0.25">
      <c r="A25" s="30"/>
      <c r="B25" s="30"/>
      <c r="F25" s="24"/>
    </row>
    <row r="26" spans="1:6" ht="15" customHeight="1" x14ac:dyDescent="0.25">
      <c r="A26" s="30"/>
      <c r="B26" s="30"/>
      <c r="F26" s="24"/>
    </row>
    <row r="27" spans="1:6" x14ac:dyDescent="0.25">
      <c r="A27" s="30"/>
      <c r="B27" s="30"/>
      <c r="F27" s="24"/>
    </row>
    <row r="28" spans="1:6" x14ac:dyDescent="0.25">
      <c r="A28" s="30"/>
      <c r="B28" s="30"/>
      <c r="F28" s="24"/>
    </row>
    <row r="29" spans="1:6" ht="15" customHeight="1" x14ac:dyDescent="0.25">
      <c r="A29" s="30"/>
      <c r="B29" s="30"/>
      <c r="F29" s="24"/>
    </row>
    <row r="30" spans="1:6" x14ac:dyDescent="0.25">
      <c r="A30" s="30"/>
      <c r="B30" s="30"/>
      <c r="F30" s="24"/>
    </row>
    <row r="31" spans="1:6" x14ac:dyDescent="0.25">
      <c r="A31" s="30"/>
      <c r="B31" s="30"/>
      <c r="F31" s="24"/>
    </row>
    <row r="32" spans="1:6" ht="15" customHeight="1" x14ac:dyDescent="0.25">
      <c r="A32" s="30"/>
      <c r="B32" s="30"/>
      <c r="F32" s="24"/>
    </row>
    <row r="33" spans="1:6" ht="15" customHeight="1" x14ac:dyDescent="0.25">
      <c r="A33" s="30"/>
      <c r="B33" s="30"/>
      <c r="F33" s="24"/>
    </row>
    <row r="34" spans="1:6" x14ac:dyDescent="0.25">
      <c r="A34" s="30"/>
      <c r="B34" s="30"/>
      <c r="F34" s="24"/>
    </row>
    <row r="35" spans="1:6" x14ac:dyDescent="0.25">
      <c r="A35" s="30"/>
      <c r="B35" s="30"/>
      <c r="F35" s="24"/>
    </row>
    <row r="36" spans="1:6" x14ac:dyDescent="0.25">
      <c r="A36" s="30"/>
      <c r="B36" s="30"/>
      <c r="F36" s="24"/>
    </row>
    <row r="37" spans="1:6" ht="15" customHeight="1" x14ac:dyDescent="0.25">
      <c r="A37" s="30"/>
      <c r="B37" s="30"/>
      <c r="F37" s="24"/>
    </row>
    <row r="38" spans="1:6" x14ac:dyDescent="0.25">
      <c r="A38" s="30"/>
      <c r="B38" s="30"/>
      <c r="F38" s="24"/>
    </row>
    <row r="39" spans="1:6" x14ac:dyDescent="0.25">
      <c r="A39" s="30"/>
      <c r="B39" s="30"/>
      <c r="F39" s="24"/>
    </row>
    <row r="40" spans="1:6" x14ac:dyDescent="0.25">
      <c r="A40" s="30"/>
      <c r="B40" s="30"/>
      <c r="F40" s="24"/>
    </row>
    <row r="41" spans="1:6" x14ac:dyDescent="0.25">
      <c r="A41" s="30"/>
      <c r="B41" s="30"/>
      <c r="F41" s="24"/>
    </row>
    <row r="42" spans="1:6" ht="15" customHeight="1" x14ac:dyDescent="0.25">
      <c r="A42" s="30"/>
      <c r="B42" s="30"/>
      <c r="F42" s="24"/>
    </row>
    <row r="43" spans="1:6" x14ac:dyDescent="0.25">
      <c r="A43" s="30"/>
      <c r="B43" s="30"/>
      <c r="F43" s="24"/>
    </row>
    <row r="44" spans="1:6" ht="15" customHeight="1" x14ac:dyDescent="0.25">
      <c r="A44" s="30"/>
      <c r="B44" s="30"/>
      <c r="F44" s="24"/>
    </row>
    <row r="45" spans="1:6" x14ac:dyDescent="0.25">
      <c r="A45" s="30"/>
      <c r="B45" s="30"/>
      <c r="F45" s="24"/>
    </row>
    <row r="46" spans="1:6" x14ac:dyDescent="0.25">
      <c r="A46" s="30"/>
      <c r="B46" s="30"/>
      <c r="F46" s="24"/>
    </row>
    <row r="47" spans="1:6" x14ac:dyDescent="0.25">
      <c r="A47" s="30"/>
      <c r="B47" s="30"/>
      <c r="F47" s="24"/>
    </row>
    <row r="48" spans="1:6" x14ac:dyDescent="0.25">
      <c r="A48" s="30"/>
      <c r="B48" s="30"/>
      <c r="F48" s="24"/>
    </row>
    <row r="49" spans="1:6" x14ac:dyDescent="0.25">
      <c r="A49" s="30"/>
      <c r="B49" s="30"/>
      <c r="F49" s="24"/>
    </row>
    <row r="50" spans="1:6" x14ac:dyDescent="0.25">
      <c r="A50" s="30"/>
      <c r="B50" s="30"/>
      <c r="F50" s="24"/>
    </row>
    <row r="51" spans="1:6" x14ac:dyDescent="0.25">
      <c r="A51" s="30"/>
      <c r="B51" s="30"/>
      <c r="F51" s="24"/>
    </row>
    <row r="52" spans="1:6" x14ac:dyDescent="0.25">
      <c r="A52" s="30"/>
      <c r="B52" s="30"/>
      <c r="F52" s="24"/>
    </row>
    <row r="53" spans="1:6" ht="15" customHeight="1" x14ac:dyDescent="0.25">
      <c r="A53" s="30"/>
      <c r="B53" s="30"/>
      <c r="F53" s="24"/>
    </row>
    <row r="54" spans="1:6" x14ac:dyDescent="0.25">
      <c r="A54" s="30"/>
      <c r="B54" s="30"/>
      <c r="F54" s="24"/>
    </row>
    <row r="55" spans="1:6" x14ac:dyDescent="0.25">
      <c r="A55" s="30"/>
      <c r="B55" s="30"/>
      <c r="F55" s="24"/>
    </row>
    <row r="56" spans="1:6" x14ac:dyDescent="0.25">
      <c r="A56" s="30"/>
      <c r="B56" s="30"/>
      <c r="F56" s="24"/>
    </row>
    <row r="57" spans="1:6" x14ac:dyDescent="0.25">
      <c r="A57" s="30"/>
      <c r="B57" s="30"/>
      <c r="F57" s="24"/>
    </row>
    <row r="58" spans="1:6" ht="28.5" customHeight="1" x14ac:dyDescent="0.25">
      <c r="A58" s="30"/>
      <c r="B58" s="30"/>
      <c r="F58" s="24"/>
    </row>
    <row r="59" spans="1:6" ht="28.5" customHeight="1" x14ac:dyDescent="0.25">
      <c r="A59" s="30"/>
      <c r="B59" s="30"/>
      <c r="F59" s="24"/>
    </row>
    <row r="60" spans="1:6" x14ac:dyDescent="0.25">
      <c r="A60" s="30"/>
      <c r="B60" s="30"/>
      <c r="F60" s="24"/>
    </row>
    <row r="61" spans="1:6" x14ac:dyDescent="0.25">
      <c r="A61" s="30"/>
      <c r="B61" s="30"/>
      <c r="F61" s="24"/>
    </row>
    <row r="62" spans="1:6" x14ac:dyDescent="0.25">
      <c r="A62" s="30"/>
      <c r="B62" s="30"/>
      <c r="F62" s="24"/>
    </row>
    <row r="63" spans="1:6" x14ac:dyDescent="0.25">
      <c r="A63" s="30"/>
      <c r="B63" s="30"/>
      <c r="F63" s="24"/>
    </row>
    <row r="64" spans="1:6" x14ac:dyDescent="0.25">
      <c r="A64" s="30"/>
      <c r="B64" s="30"/>
      <c r="F64" s="24"/>
    </row>
    <row r="65" spans="1:6" x14ac:dyDescent="0.25">
      <c r="A65" s="30"/>
      <c r="B65" s="30"/>
      <c r="F65" s="24"/>
    </row>
    <row r="66" spans="1:6" x14ac:dyDescent="0.25">
      <c r="A66" s="30"/>
      <c r="B66" s="30"/>
      <c r="F66" s="24"/>
    </row>
    <row r="67" spans="1:6" x14ac:dyDescent="0.25">
      <c r="A67" s="30"/>
      <c r="B67" s="30"/>
      <c r="F67" s="24"/>
    </row>
    <row r="68" spans="1:6" x14ac:dyDescent="0.25">
      <c r="A68" s="30"/>
      <c r="B68" s="30"/>
      <c r="F68" s="24"/>
    </row>
    <row r="69" spans="1:6" x14ac:dyDescent="0.25">
      <c r="A69" s="30"/>
      <c r="B69" s="30"/>
      <c r="F69" s="24"/>
    </row>
    <row r="70" spans="1:6" x14ac:dyDescent="0.25">
      <c r="A70" s="30"/>
      <c r="B70" s="30"/>
      <c r="F70" s="24"/>
    </row>
    <row r="71" spans="1:6" x14ac:dyDescent="0.25">
      <c r="A71" s="30"/>
      <c r="B71" s="30"/>
      <c r="F71" s="24"/>
    </row>
    <row r="72" spans="1:6" x14ac:dyDescent="0.25">
      <c r="A72" s="30"/>
      <c r="B72" s="30"/>
      <c r="F72" s="24"/>
    </row>
    <row r="73" spans="1:6" ht="15" hidden="1" customHeight="1" x14ac:dyDescent="0.25">
      <c r="A73" s="30"/>
      <c r="B73" s="30"/>
      <c r="F73" s="24"/>
    </row>
    <row r="74" spans="1:6" ht="15" hidden="1" customHeight="1" x14ac:dyDescent="0.25">
      <c r="A74" s="30"/>
      <c r="B74" s="30"/>
      <c r="F74" s="24"/>
    </row>
    <row r="75" spans="1:6" ht="15" hidden="1" customHeight="1" x14ac:dyDescent="0.25">
      <c r="A75" s="30"/>
      <c r="B75" s="30"/>
      <c r="F75" s="24"/>
    </row>
    <row r="76" spans="1:6" ht="15" hidden="1" customHeight="1" x14ac:dyDescent="0.25">
      <c r="A76" s="30"/>
      <c r="B76" s="30"/>
      <c r="F76" s="24"/>
    </row>
    <row r="77" spans="1:6" x14ac:dyDescent="0.25">
      <c r="A77" s="30"/>
      <c r="B77" s="30"/>
      <c r="F77" s="24"/>
    </row>
    <row r="78" spans="1:6" x14ac:dyDescent="0.25">
      <c r="A78" s="30"/>
      <c r="B78" s="30"/>
      <c r="F78" s="24"/>
    </row>
    <row r="79" spans="1:6" x14ac:dyDescent="0.25">
      <c r="A79" s="30"/>
      <c r="B79" s="30"/>
      <c r="F79" s="24"/>
    </row>
    <row r="80" spans="1:6" x14ac:dyDescent="0.25">
      <c r="A80" s="30"/>
      <c r="B80" s="30"/>
      <c r="F80" s="24"/>
    </row>
    <row r="81" spans="1:6" x14ac:dyDescent="0.25">
      <c r="A81" s="30"/>
      <c r="B81" s="30"/>
      <c r="F81" s="24"/>
    </row>
    <row r="82" spans="1:6" x14ac:dyDescent="0.25">
      <c r="A82" s="30"/>
      <c r="B82" s="30"/>
      <c r="F82" s="24"/>
    </row>
    <row r="83" spans="1:6" x14ac:dyDescent="0.25">
      <c r="A83" s="30"/>
      <c r="B83" s="30"/>
      <c r="F83" s="24"/>
    </row>
    <row r="84" spans="1:6" x14ac:dyDescent="0.25">
      <c r="A84" s="30"/>
      <c r="B84" s="30"/>
      <c r="F84" s="24"/>
    </row>
    <row r="85" spans="1:6" x14ac:dyDescent="0.25">
      <c r="A85" s="30"/>
      <c r="B85" s="30"/>
      <c r="F85" s="24"/>
    </row>
    <row r="86" spans="1:6" x14ac:dyDescent="0.25">
      <c r="A86" s="30"/>
      <c r="B86" s="30"/>
      <c r="F86" s="24"/>
    </row>
    <row r="87" spans="1:6" x14ac:dyDescent="0.25">
      <c r="A87" s="30"/>
      <c r="B87" s="30"/>
      <c r="F87" s="24"/>
    </row>
    <row r="88" spans="1:6" x14ac:dyDescent="0.25">
      <c r="A88" s="30"/>
      <c r="B88" s="30"/>
      <c r="F88" s="24"/>
    </row>
    <row r="89" spans="1:6" x14ac:dyDescent="0.25">
      <c r="A89" s="30"/>
      <c r="B89" s="30"/>
      <c r="F89" s="24"/>
    </row>
    <row r="90" spans="1:6" x14ac:dyDescent="0.25">
      <c r="A90" s="30"/>
      <c r="B90" s="30"/>
      <c r="F90" s="24"/>
    </row>
    <row r="91" spans="1:6" x14ac:dyDescent="0.25">
      <c r="A91" s="30"/>
      <c r="B91" s="30"/>
      <c r="F91" s="24"/>
    </row>
    <row r="92" spans="1:6" x14ac:dyDescent="0.25">
      <c r="A92" s="30"/>
      <c r="B92" s="30"/>
      <c r="F92" s="24"/>
    </row>
    <row r="93" spans="1:6" x14ac:dyDescent="0.25">
      <c r="A93" s="30"/>
      <c r="B93" s="30"/>
      <c r="F93" s="24"/>
    </row>
    <row r="94" spans="1:6" x14ac:dyDescent="0.25">
      <c r="A94" s="30"/>
      <c r="B94" s="30"/>
      <c r="F94" s="24"/>
    </row>
    <row r="95" spans="1:6" x14ac:dyDescent="0.25">
      <c r="A95" s="30"/>
      <c r="B95" s="30"/>
      <c r="F95" s="24"/>
    </row>
    <row r="96" spans="1:6" x14ac:dyDescent="0.25">
      <c r="A96" s="30"/>
      <c r="B96" s="30"/>
      <c r="F96" s="24"/>
    </row>
    <row r="97" spans="1:6" x14ac:dyDescent="0.25">
      <c r="A97" s="30"/>
      <c r="B97" s="30"/>
      <c r="F97" s="24"/>
    </row>
    <row r="98" spans="1:6" x14ac:dyDescent="0.25">
      <c r="A98" s="30"/>
      <c r="B98" s="30"/>
      <c r="F98" s="24"/>
    </row>
    <row r="99" spans="1:6" x14ac:dyDescent="0.25">
      <c r="A99" s="30"/>
      <c r="B99" s="30"/>
      <c r="F99" s="24"/>
    </row>
    <row r="100" spans="1:6" x14ac:dyDescent="0.25">
      <c r="A100" s="30"/>
      <c r="B100" s="30"/>
      <c r="F100" s="24"/>
    </row>
  </sheetData>
  <mergeCells count="7">
    <mergeCell ref="A15:A16"/>
    <mergeCell ref="A17:A18"/>
    <mergeCell ref="A1:F1"/>
    <mergeCell ref="A2:F2"/>
    <mergeCell ref="A9:A10"/>
    <mergeCell ref="A11:A12"/>
    <mergeCell ref="A13:A14"/>
  </mergeCells>
  <pageMargins left="0.7" right="0.7" top="0.75" bottom="0.75" header="0.3" footer="0.3"/>
  <pageSetup paperSize="5" scale="79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5D41-37A8-417E-859A-A379F75C4899}">
  <sheetPr>
    <pageSetUpPr fitToPage="1"/>
  </sheetPr>
  <dimension ref="A1:H100"/>
  <sheetViews>
    <sheetView workbookViewId="0">
      <selection activeCell="E7" sqref="E7"/>
    </sheetView>
  </sheetViews>
  <sheetFormatPr defaultRowHeight="15" x14ac:dyDescent="0.25"/>
  <cols>
    <col min="1" max="1" width="22" customWidth="1"/>
    <col min="2" max="2" width="16.5703125" bestFit="1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style="24" customWidth="1"/>
  </cols>
  <sheetData>
    <row r="1" spans="1:8" ht="23.25" x14ac:dyDescent="0.35">
      <c r="A1" s="82" t="s">
        <v>177</v>
      </c>
      <c r="B1" s="82"/>
      <c r="C1" s="82"/>
      <c r="D1" s="82"/>
      <c r="E1" s="82"/>
      <c r="F1" s="82"/>
      <c r="G1" s="32"/>
      <c r="H1" s="32"/>
    </row>
    <row r="2" spans="1:8" ht="23.25" x14ac:dyDescent="0.25">
      <c r="A2" s="83" t="s">
        <v>64</v>
      </c>
      <c r="B2" s="83"/>
      <c r="C2" s="83"/>
      <c r="D2" s="83"/>
      <c r="E2" s="83"/>
      <c r="F2" s="83"/>
      <c r="G2" s="33"/>
    </row>
    <row r="3" spans="1:8" ht="48.75" customHeight="1" thickBot="1" x14ac:dyDescent="0.35">
      <c r="A3" s="28"/>
      <c r="B3" s="28"/>
      <c r="C3" s="11" t="s">
        <v>26</v>
      </c>
      <c r="D3" s="11" t="s">
        <v>25</v>
      </c>
      <c r="E3" s="11" t="s">
        <v>24</v>
      </c>
      <c r="F3" s="4"/>
      <c r="G3"/>
    </row>
    <row r="4" spans="1:8" ht="35.25" customHeight="1" thickBot="1" x14ac:dyDescent="0.35">
      <c r="A4" s="28"/>
      <c r="B4" s="28"/>
      <c r="C4" s="12">
        <v>214</v>
      </c>
      <c r="D4" s="12">
        <f>+SUM(C6:E6)</f>
        <v>33</v>
      </c>
      <c r="E4" s="12">
        <f>+SUM(D4/C4*100)</f>
        <v>15.420560747663551</v>
      </c>
      <c r="F4" s="4"/>
      <c r="G4" s="46"/>
    </row>
    <row r="5" spans="1:8" ht="35.25" customHeight="1" thickBot="1" x14ac:dyDescent="0.35">
      <c r="A5" s="28"/>
      <c r="B5" s="28"/>
      <c r="C5" s="22" t="s">
        <v>47</v>
      </c>
      <c r="D5" s="22" t="s">
        <v>46</v>
      </c>
      <c r="E5" s="22" t="s">
        <v>48</v>
      </c>
      <c r="F5" s="22"/>
      <c r="G5"/>
    </row>
    <row r="6" spans="1:8" ht="35.25" customHeight="1" thickBot="1" x14ac:dyDescent="0.35">
      <c r="A6" s="28"/>
      <c r="B6" s="28"/>
      <c r="C6" s="12">
        <v>1</v>
      </c>
      <c r="D6" s="12">
        <v>14</v>
      </c>
      <c r="E6" s="12">
        <v>18</v>
      </c>
      <c r="F6" s="25"/>
      <c r="G6"/>
    </row>
    <row r="7" spans="1:8" ht="12.75" customHeight="1" thickBot="1" x14ac:dyDescent="0.35">
      <c r="A7" s="29"/>
      <c r="B7" s="29"/>
      <c r="C7" s="16"/>
      <c r="D7" s="16"/>
      <c r="E7" s="16"/>
      <c r="F7" s="16"/>
      <c r="G7"/>
    </row>
    <row r="8" spans="1:8" ht="36.75" customHeight="1" thickBot="1" x14ac:dyDescent="0.3">
      <c r="A8" s="31"/>
      <c r="B8" s="30"/>
      <c r="C8" s="22" t="s">
        <v>1</v>
      </c>
      <c r="D8" s="22" t="s">
        <v>2</v>
      </c>
      <c r="E8" s="22" t="s">
        <v>3</v>
      </c>
      <c r="F8" s="22" t="s">
        <v>50</v>
      </c>
      <c r="G8"/>
    </row>
    <row r="9" spans="1:8" ht="15" customHeight="1" thickBot="1" x14ac:dyDescent="0.3">
      <c r="A9" s="80" t="s">
        <v>77</v>
      </c>
      <c r="B9" s="66" t="s">
        <v>78</v>
      </c>
      <c r="C9" s="68">
        <v>0</v>
      </c>
      <c r="D9" s="68">
        <v>3</v>
      </c>
      <c r="E9" s="69">
        <v>6</v>
      </c>
      <c r="F9" s="73">
        <f>+SUM(C9+D9+E9)</f>
        <v>9</v>
      </c>
    </row>
    <row r="10" spans="1:8" ht="15.75" thickBot="1" x14ac:dyDescent="0.3">
      <c r="A10" s="81"/>
      <c r="B10" s="65" t="s">
        <v>80</v>
      </c>
      <c r="C10" s="36">
        <v>1</v>
      </c>
      <c r="D10" s="36">
        <v>11</v>
      </c>
      <c r="E10" s="70">
        <v>12</v>
      </c>
      <c r="F10" s="73">
        <f t="shared" ref="F10:F18" si="0">+SUM(C10+D10+E10)</f>
        <v>24</v>
      </c>
    </row>
    <row r="11" spans="1:8" ht="15.75" thickBot="1" x14ac:dyDescent="0.3">
      <c r="A11" s="80" t="s">
        <v>105</v>
      </c>
      <c r="B11" s="65" t="s">
        <v>108</v>
      </c>
      <c r="C11" s="36">
        <v>0</v>
      </c>
      <c r="D11" s="36">
        <v>8</v>
      </c>
      <c r="E11" s="70">
        <v>9</v>
      </c>
      <c r="F11" s="73">
        <f t="shared" si="0"/>
        <v>17</v>
      </c>
    </row>
    <row r="12" spans="1:8" ht="15.75" thickBot="1" x14ac:dyDescent="0.3">
      <c r="A12" s="81"/>
      <c r="B12" s="65" t="s">
        <v>109</v>
      </c>
      <c r="C12" s="36">
        <v>1</v>
      </c>
      <c r="D12" s="36">
        <v>6</v>
      </c>
      <c r="E12" s="70">
        <v>9</v>
      </c>
      <c r="F12" s="73">
        <f t="shared" si="0"/>
        <v>16</v>
      </c>
    </row>
    <row r="13" spans="1:8" ht="15.75" thickBot="1" x14ac:dyDescent="0.3">
      <c r="A13" s="80" t="s">
        <v>120</v>
      </c>
      <c r="B13" s="65" t="s">
        <v>121</v>
      </c>
      <c r="C13" s="36">
        <v>0</v>
      </c>
      <c r="D13" s="36">
        <v>10</v>
      </c>
      <c r="E13" s="70">
        <v>6</v>
      </c>
      <c r="F13" s="73">
        <f t="shared" si="0"/>
        <v>16</v>
      </c>
    </row>
    <row r="14" spans="1:8" ht="15.75" thickBot="1" x14ac:dyDescent="0.3">
      <c r="A14" s="81"/>
      <c r="B14" s="65" t="s">
        <v>122</v>
      </c>
      <c r="C14" s="36">
        <v>1</v>
      </c>
      <c r="D14" s="36">
        <v>4</v>
      </c>
      <c r="E14" s="70">
        <v>11</v>
      </c>
      <c r="F14" s="73">
        <f t="shared" si="0"/>
        <v>16</v>
      </c>
    </row>
    <row r="15" spans="1:8" ht="15.75" thickBot="1" x14ac:dyDescent="0.3">
      <c r="A15" s="80" t="s">
        <v>180</v>
      </c>
      <c r="B15" s="65" t="s">
        <v>133</v>
      </c>
      <c r="C15" s="36">
        <v>1</v>
      </c>
      <c r="D15" s="36">
        <v>8</v>
      </c>
      <c r="E15" s="70">
        <v>4</v>
      </c>
      <c r="F15" s="73">
        <f t="shared" si="0"/>
        <v>13</v>
      </c>
    </row>
    <row r="16" spans="1:8" ht="15.75" thickBot="1" x14ac:dyDescent="0.3">
      <c r="A16" s="81"/>
      <c r="B16" s="65" t="s">
        <v>135</v>
      </c>
      <c r="C16" s="36">
        <v>0</v>
      </c>
      <c r="D16" s="36">
        <v>6</v>
      </c>
      <c r="E16" s="70">
        <v>12</v>
      </c>
      <c r="F16" s="73">
        <f t="shared" si="0"/>
        <v>18</v>
      </c>
    </row>
    <row r="17" spans="1:6" ht="15.75" hidden="1" thickBot="1" x14ac:dyDescent="0.3">
      <c r="A17" s="80"/>
      <c r="B17" s="65"/>
      <c r="C17" s="36"/>
      <c r="D17" s="36"/>
      <c r="E17" s="70"/>
      <c r="F17" s="73">
        <f t="shared" si="0"/>
        <v>0</v>
      </c>
    </row>
    <row r="18" spans="1:6" ht="15.75" hidden="1" thickBot="1" x14ac:dyDescent="0.3">
      <c r="A18" s="81"/>
      <c r="B18" s="67"/>
      <c r="C18" s="71"/>
      <c r="D18" s="71"/>
      <c r="E18" s="72"/>
      <c r="F18" s="73">
        <f t="shared" si="0"/>
        <v>0</v>
      </c>
    </row>
    <row r="19" spans="1:6" hidden="1" x14ac:dyDescent="0.25">
      <c r="A19" s="30"/>
      <c r="B19" s="30"/>
      <c r="F19" s="24"/>
    </row>
    <row r="20" spans="1:6" x14ac:dyDescent="0.25">
      <c r="A20" s="30"/>
      <c r="B20" s="30"/>
      <c r="F20" s="24"/>
    </row>
    <row r="21" spans="1:6" x14ac:dyDescent="0.25">
      <c r="A21" s="30"/>
      <c r="B21" s="30"/>
      <c r="F21" s="24"/>
    </row>
    <row r="22" spans="1:6" x14ac:dyDescent="0.25">
      <c r="A22" s="30"/>
      <c r="B22" s="30"/>
      <c r="F22" s="24"/>
    </row>
    <row r="23" spans="1:6" x14ac:dyDescent="0.25">
      <c r="A23" s="30"/>
      <c r="B23" s="30"/>
      <c r="F23" s="24"/>
    </row>
    <row r="24" spans="1:6" x14ac:dyDescent="0.25">
      <c r="A24" s="30"/>
      <c r="B24" s="30"/>
      <c r="F24" s="24"/>
    </row>
    <row r="25" spans="1:6" x14ac:dyDescent="0.25">
      <c r="A25" s="30"/>
      <c r="B25" s="30"/>
      <c r="F25" s="24"/>
    </row>
    <row r="26" spans="1:6" x14ac:dyDescent="0.25">
      <c r="A26" s="30"/>
      <c r="B26" s="30"/>
      <c r="F26" s="24"/>
    </row>
    <row r="27" spans="1:6" x14ac:dyDescent="0.25">
      <c r="A27" s="30"/>
      <c r="B27" s="30"/>
      <c r="F27" s="24"/>
    </row>
    <row r="28" spans="1:6" x14ac:dyDescent="0.25">
      <c r="A28" s="30"/>
      <c r="B28" s="30"/>
      <c r="F28" s="24"/>
    </row>
    <row r="29" spans="1:6" ht="15" customHeight="1" x14ac:dyDescent="0.25">
      <c r="A29" s="30"/>
      <c r="B29" s="30"/>
      <c r="F29" s="24"/>
    </row>
    <row r="30" spans="1:6" x14ac:dyDescent="0.25">
      <c r="A30" s="30"/>
      <c r="B30" s="30"/>
      <c r="F30" s="24"/>
    </row>
    <row r="31" spans="1:6" x14ac:dyDescent="0.25">
      <c r="A31" s="30"/>
      <c r="B31" s="30"/>
      <c r="F31" s="24"/>
    </row>
    <row r="32" spans="1:6" x14ac:dyDescent="0.25">
      <c r="A32" s="30"/>
      <c r="B32" s="30"/>
      <c r="F32" s="24"/>
    </row>
    <row r="33" spans="1:6" ht="15" customHeight="1" x14ac:dyDescent="0.25">
      <c r="A33" s="30"/>
      <c r="B33" s="30"/>
      <c r="F33" s="24"/>
    </row>
    <row r="34" spans="1:6" x14ac:dyDescent="0.25">
      <c r="A34" s="30"/>
      <c r="B34" s="30"/>
      <c r="F34" s="24"/>
    </row>
    <row r="35" spans="1:6" x14ac:dyDescent="0.25">
      <c r="A35" s="30"/>
      <c r="B35" s="30"/>
      <c r="F35" s="24"/>
    </row>
    <row r="36" spans="1:6" x14ac:dyDescent="0.25">
      <c r="A36" s="30"/>
      <c r="B36" s="30"/>
      <c r="F36" s="24"/>
    </row>
    <row r="37" spans="1:6" ht="15" customHeight="1" x14ac:dyDescent="0.25">
      <c r="A37" s="30"/>
      <c r="B37" s="30"/>
      <c r="F37" s="24"/>
    </row>
    <row r="38" spans="1:6" x14ac:dyDescent="0.25">
      <c r="A38" s="30"/>
      <c r="B38" s="30"/>
      <c r="F38" s="24"/>
    </row>
    <row r="39" spans="1:6" x14ac:dyDescent="0.25">
      <c r="A39" s="30"/>
      <c r="B39" s="30"/>
      <c r="F39" s="24"/>
    </row>
    <row r="40" spans="1:6" x14ac:dyDescent="0.25">
      <c r="A40" s="30"/>
      <c r="B40" s="30"/>
      <c r="F40" s="24"/>
    </row>
    <row r="41" spans="1:6" x14ac:dyDescent="0.25">
      <c r="A41" s="30"/>
      <c r="B41" s="30"/>
      <c r="F41" s="24"/>
    </row>
    <row r="42" spans="1:6" ht="15" customHeight="1" x14ac:dyDescent="0.25">
      <c r="A42" s="30"/>
      <c r="B42" s="30"/>
      <c r="F42" s="24"/>
    </row>
    <row r="43" spans="1:6" x14ac:dyDescent="0.25">
      <c r="A43" s="30"/>
      <c r="B43" s="30"/>
      <c r="F43" s="24"/>
    </row>
    <row r="44" spans="1:6" ht="15" customHeight="1" x14ac:dyDescent="0.25">
      <c r="A44" s="30"/>
      <c r="B44" s="30"/>
      <c r="F44" s="24"/>
    </row>
    <row r="45" spans="1:6" x14ac:dyDescent="0.25">
      <c r="A45" s="30"/>
      <c r="B45" s="30"/>
      <c r="F45" s="24"/>
    </row>
    <row r="46" spans="1:6" x14ac:dyDescent="0.25">
      <c r="A46" s="30"/>
      <c r="B46" s="30"/>
      <c r="F46" s="24"/>
    </row>
    <row r="47" spans="1:6" x14ac:dyDescent="0.25">
      <c r="A47" s="30"/>
      <c r="B47" s="30"/>
      <c r="F47" s="24"/>
    </row>
    <row r="48" spans="1:6" x14ac:dyDescent="0.25">
      <c r="A48" s="30"/>
      <c r="B48" s="30"/>
      <c r="F48" s="24"/>
    </row>
    <row r="49" spans="1:6" x14ac:dyDescent="0.25">
      <c r="A49" s="30"/>
      <c r="B49" s="30"/>
      <c r="F49" s="24"/>
    </row>
    <row r="50" spans="1:6" x14ac:dyDescent="0.25">
      <c r="A50" s="30"/>
      <c r="B50" s="30"/>
      <c r="F50" s="24"/>
    </row>
    <row r="51" spans="1:6" x14ac:dyDescent="0.25">
      <c r="A51" s="30"/>
      <c r="B51" s="30"/>
      <c r="F51" s="24"/>
    </row>
    <row r="52" spans="1:6" x14ac:dyDescent="0.25">
      <c r="A52" s="30"/>
      <c r="B52" s="30"/>
      <c r="F52" s="24"/>
    </row>
    <row r="53" spans="1:6" ht="15" customHeight="1" x14ac:dyDescent="0.25">
      <c r="A53" s="30"/>
      <c r="B53" s="30"/>
      <c r="F53" s="24"/>
    </row>
    <row r="54" spans="1:6" x14ac:dyDescent="0.25">
      <c r="A54" s="30"/>
      <c r="B54" s="30"/>
      <c r="F54" s="24"/>
    </row>
    <row r="55" spans="1:6" x14ac:dyDescent="0.25">
      <c r="A55" s="30"/>
      <c r="B55" s="30"/>
      <c r="F55" s="24"/>
    </row>
    <row r="56" spans="1:6" x14ac:dyDescent="0.25">
      <c r="A56" s="30"/>
      <c r="B56" s="30"/>
      <c r="F56" s="24"/>
    </row>
    <row r="57" spans="1:6" x14ac:dyDescent="0.25">
      <c r="A57" s="30"/>
      <c r="B57" s="30"/>
      <c r="F57" s="24"/>
    </row>
    <row r="58" spans="1:6" ht="29.25" customHeight="1" x14ac:dyDescent="0.25">
      <c r="A58" s="30"/>
      <c r="B58" s="30"/>
      <c r="F58" s="24"/>
    </row>
    <row r="59" spans="1:6" ht="29.25" customHeight="1" x14ac:dyDescent="0.25">
      <c r="A59" s="30"/>
      <c r="B59" s="30"/>
      <c r="F59" s="24"/>
    </row>
    <row r="60" spans="1:6" x14ac:dyDescent="0.25">
      <c r="A60" s="30"/>
      <c r="B60" s="30"/>
      <c r="F60" s="24"/>
    </row>
    <row r="61" spans="1:6" x14ac:dyDescent="0.25">
      <c r="A61" s="30"/>
      <c r="B61" s="30"/>
      <c r="F61" s="24"/>
    </row>
    <row r="62" spans="1:6" x14ac:dyDescent="0.25">
      <c r="A62" s="30"/>
      <c r="B62" s="30"/>
      <c r="F62" s="24"/>
    </row>
    <row r="63" spans="1:6" x14ac:dyDescent="0.25">
      <c r="A63" s="30"/>
      <c r="B63" s="30"/>
      <c r="F63" s="24"/>
    </row>
    <row r="64" spans="1:6" x14ac:dyDescent="0.25">
      <c r="A64" s="30"/>
      <c r="B64" s="30"/>
      <c r="F64" s="24"/>
    </row>
    <row r="65" spans="1:6" x14ac:dyDescent="0.25">
      <c r="A65" s="30"/>
      <c r="B65" s="30"/>
      <c r="F65" s="24"/>
    </row>
    <row r="66" spans="1:6" x14ac:dyDescent="0.25">
      <c r="A66" s="30"/>
      <c r="B66" s="30"/>
      <c r="F66" s="24"/>
    </row>
    <row r="67" spans="1:6" x14ac:dyDescent="0.25">
      <c r="A67" s="30"/>
      <c r="B67" s="30"/>
      <c r="F67" s="24"/>
    </row>
    <row r="68" spans="1:6" x14ac:dyDescent="0.25">
      <c r="A68" s="30"/>
      <c r="B68" s="30"/>
      <c r="F68" s="24"/>
    </row>
    <row r="69" spans="1:6" x14ac:dyDescent="0.25">
      <c r="A69" s="30"/>
      <c r="B69" s="30"/>
      <c r="F69" s="24"/>
    </row>
    <row r="70" spans="1:6" x14ac:dyDescent="0.25">
      <c r="A70" s="30"/>
      <c r="B70" s="30"/>
      <c r="F70" s="24"/>
    </row>
    <row r="71" spans="1:6" x14ac:dyDescent="0.25">
      <c r="A71" s="30"/>
      <c r="B71" s="30"/>
      <c r="F71" s="24"/>
    </row>
    <row r="72" spans="1:6" ht="15" hidden="1" customHeight="1" x14ac:dyDescent="0.25">
      <c r="A72" s="30"/>
      <c r="B72" s="30"/>
      <c r="F72" s="24"/>
    </row>
    <row r="73" spans="1:6" ht="15" hidden="1" customHeight="1" x14ac:dyDescent="0.25">
      <c r="A73" s="30"/>
      <c r="B73" s="30"/>
      <c r="F73" s="24"/>
    </row>
    <row r="74" spans="1:6" ht="15" hidden="1" customHeight="1" x14ac:dyDescent="0.25">
      <c r="A74" s="30"/>
      <c r="B74" s="30"/>
      <c r="F74" s="24"/>
    </row>
    <row r="75" spans="1:6" ht="15" hidden="1" customHeight="1" x14ac:dyDescent="0.25">
      <c r="A75" s="30"/>
      <c r="B75" s="30"/>
      <c r="F75" s="24"/>
    </row>
    <row r="76" spans="1:6" ht="15" hidden="1" customHeight="1" x14ac:dyDescent="0.25">
      <c r="A76" s="30"/>
      <c r="B76" s="30"/>
      <c r="F76" s="24"/>
    </row>
    <row r="77" spans="1:6" x14ac:dyDescent="0.25">
      <c r="A77" s="30"/>
      <c r="B77" s="30"/>
      <c r="F77" s="24"/>
    </row>
    <row r="78" spans="1:6" x14ac:dyDescent="0.25">
      <c r="A78" s="30"/>
      <c r="B78" s="30"/>
      <c r="F78" s="24"/>
    </row>
    <row r="79" spans="1:6" x14ac:dyDescent="0.25">
      <c r="A79" s="30"/>
      <c r="B79" s="30"/>
      <c r="F79" s="24"/>
    </row>
    <row r="80" spans="1:6" x14ac:dyDescent="0.25">
      <c r="A80" s="30"/>
      <c r="B80" s="30"/>
      <c r="F80" s="24"/>
    </row>
    <row r="81" spans="1:6" x14ac:dyDescent="0.25">
      <c r="A81" s="30"/>
      <c r="B81" s="30"/>
      <c r="F81" s="24"/>
    </row>
    <row r="82" spans="1:6" x14ac:dyDescent="0.25">
      <c r="A82" s="30"/>
      <c r="B82" s="30"/>
      <c r="F82" s="24"/>
    </row>
    <row r="83" spans="1:6" x14ac:dyDescent="0.25">
      <c r="A83" s="30"/>
      <c r="B83" s="30"/>
      <c r="F83" s="24"/>
    </row>
    <row r="84" spans="1:6" x14ac:dyDescent="0.25">
      <c r="A84" s="30"/>
      <c r="B84" s="30"/>
      <c r="F84" s="24"/>
    </row>
    <row r="85" spans="1:6" x14ac:dyDescent="0.25">
      <c r="A85" s="30"/>
      <c r="B85" s="30"/>
      <c r="F85" s="24"/>
    </row>
    <row r="86" spans="1:6" x14ac:dyDescent="0.25">
      <c r="A86" s="30"/>
      <c r="B86" s="30"/>
      <c r="F86" s="24"/>
    </row>
    <row r="87" spans="1:6" x14ac:dyDescent="0.25">
      <c r="A87" s="30"/>
      <c r="B87" s="30"/>
      <c r="F87" s="24"/>
    </row>
    <row r="88" spans="1:6" x14ac:dyDescent="0.25">
      <c r="A88" s="30"/>
      <c r="B88" s="30"/>
      <c r="F88" s="24"/>
    </row>
    <row r="89" spans="1:6" x14ac:dyDescent="0.25">
      <c r="A89" s="30"/>
      <c r="B89" s="30"/>
      <c r="F89" s="24"/>
    </row>
    <row r="90" spans="1:6" x14ac:dyDescent="0.25">
      <c r="A90" s="30"/>
      <c r="B90" s="30"/>
      <c r="F90" s="24"/>
    </row>
    <row r="91" spans="1:6" x14ac:dyDescent="0.25">
      <c r="A91" s="30"/>
      <c r="B91" s="30"/>
      <c r="F91" s="24"/>
    </row>
    <row r="92" spans="1:6" x14ac:dyDescent="0.25">
      <c r="A92" s="30"/>
      <c r="B92" s="30"/>
      <c r="F92" s="24"/>
    </row>
    <row r="93" spans="1:6" x14ac:dyDescent="0.25">
      <c r="A93" s="30"/>
      <c r="B93" s="30"/>
      <c r="F93" s="24"/>
    </row>
    <row r="94" spans="1:6" x14ac:dyDescent="0.25">
      <c r="A94" s="30"/>
      <c r="B94" s="30"/>
      <c r="F94" s="24"/>
    </row>
    <row r="95" spans="1:6" x14ac:dyDescent="0.25">
      <c r="A95" s="30"/>
      <c r="B95" s="30"/>
      <c r="F95" s="24"/>
    </row>
    <row r="96" spans="1:6" x14ac:dyDescent="0.25">
      <c r="A96" s="30"/>
      <c r="B96" s="30"/>
      <c r="F96" s="24"/>
    </row>
    <row r="97" spans="1:6" x14ac:dyDescent="0.25">
      <c r="A97" s="30"/>
      <c r="B97" s="30"/>
      <c r="F97" s="24"/>
    </row>
    <row r="98" spans="1:6" x14ac:dyDescent="0.25">
      <c r="A98" s="30"/>
      <c r="B98" s="30"/>
      <c r="F98" s="24"/>
    </row>
    <row r="99" spans="1:6" x14ac:dyDescent="0.25">
      <c r="A99" s="30"/>
      <c r="B99" s="30"/>
      <c r="F99" s="24"/>
    </row>
    <row r="100" spans="1:6" x14ac:dyDescent="0.25">
      <c r="A100" s="30"/>
      <c r="B100" s="30"/>
      <c r="F100" s="24"/>
    </row>
  </sheetData>
  <mergeCells count="7">
    <mergeCell ref="A15:A16"/>
    <mergeCell ref="A17:A18"/>
    <mergeCell ref="A1:F1"/>
    <mergeCell ref="A2:F2"/>
    <mergeCell ref="A9:A10"/>
    <mergeCell ref="A11:A12"/>
    <mergeCell ref="A13:A14"/>
  </mergeCells>
  <pageMargins left="0.7" right="0.7" top="0.75" bottom="0.75" header="0.3" footer="0.3"/>
  <pageSetup paperSize="5" scale="68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2E223-6621-456A-89DB-92290C8051FD}">
  <sheetPr>
    <pageSetUpPr fitToPage="1"/>
  </sheetPr>
  <dimension ref="A1:H100"/>
  <sheetViews>
    <sheetView workbookViewId="0">
      <selection activeCell="G18" sqref="G18"/>
    </sheetView>
  </sheetViews>
  <sheetFormatPr defaultRowHeight="15" x14ac:dyDescent="0.25"/>
  <cols>
    <col min="1" max="1" width="22" customWidth="1"/>
    <col min="2" max="2" width="16.5703125" bestFit="1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style="24" customWidth="1"/>
  </cols>
  <sheetData>
    <row r="1" spans="1:8" ht="23.25" x14ac:dyDescent="0.35">
      <c r="A1" s="82" t="s">
        <v>177</v>
      </c>
      <c r="B1" s="82"/>
      <c r="C1" s="82"/>
      <c r="D1" s="82"/>
      <c r="E1" s="82"/>
      <c r="F1" s="82"/>
      <c r="G1" s="32"/>
      <c r="H1" s="32"/>
    </row>
    <row r="2" spans="1:8" ht="23.25" x14ac:dyDescent="0.25">
      <c r="A2" s="83" t="s">
        <v>65</v>
      </c>
      <c r="B2" s="83"/>
      <c r="C2" s="83"/>
      <c r="D2" s="83"/>
      <c r="E2" s="83"/>
      <c r="F2" s="83"/>
      <c r="G2" s="33"/>
    </row>
    <row r="3" spans="1:8" ht="48.75" customHeight="1" thickBot="1" x14ac:dyDescent="0.35">
      <c r="A3" s="28"/>
      <c r="B3" s="28"/>
      <c r="C3" s="11" t="s">
        <v>26</v>
      </c>
      <c r="D3" s="11" t="s">
        <v>25</v>
      </c>
      <c r="E3" s="11" t="s">
        <v>24</v>
      </c>
      <c r="F3" s="4"/>
      <c r="G3"/>
    </row>
    <row r="4" spans="1:8" ht="35.25" customHeight="1" thickBot="1" x14ac:dyDescent="0.35">
      <c r="A4" s="28"/>
      <c r="B4" s="28"/>
      <c r="C4" s="12">
        <v>221</v>
      </c>
      <c r="D4" s="12">
        <f>+SUM(C6+D6+E6)</f>
        <v>103</v>
      </c>
      <c r="E4" s="12">
        <f>+SUM(D4/C4*100)</f>
        <v>46.606334841628957</v>
      </c>
      <c r="F4" s="4"/>
      <c r="G4"/>
    </row>
    <row r="5" spans="1:8" ht="35.25" customHeight="1" thickBot="1" x14ac:dyDescent="0.35">
      <c r="A5" s="28"/>
      <c r="B5" s="28"/>
      <c r="C5" s="22" t="s">
        <v>47</v>
      </c>
      <c r="D5" s="22" t="s">
        <v>46</v>
      </c>
      <c r="E5" s="22" t="s">
        <v>48</v>
      </c>
      <c r="F5" s="22"/>
      <c r="G5"/>
    </row>
    <row r="6" spans="1:8" ht="35.25" customHeight="1" thickBot="1" x14ac:dyDescent="0.35">
      <c r="A6" s="28"/>
      <c r="B6" s="28"/>
      <c r="C6" s="12">
        <v>4</v>
      </c>
      <c r="D6" s="12">
        <v>66</v>
      </c>
      <c r="E6" s="12">
        <v>33</v>
      </c>
      <c r="F6" s="25"/>
      <c r="G6"/>
    </row>
    <row r="7" spans="1:8" ht="12.75" customHeight="1" thickBot="1" x14ac:dyDescent="0.35">
      <c r="A7" s="29"/>
      <c r="B7" s="29"/>
      <c r="C7" s="16"/>
      <c r="D7" s="16"/>
      <c r="E7" s="16"/>
      <c r="F7" s="16"/>
      <c r="G7"/>
    </row>
    <row r="8" spans="1:8" ht="36.75" customHeight="1" thickBot="1" x14ac:dyDescent="0.3">
      <c r="A8" s="31"/>
      <c r="B8" s="30"/>
      <c r="C8" s="22" t="s">
        <v>1</v>
      </c>
      <c r="D8" s="22" t="s">
        <v>2</v>
      </c>
      <c r="E8" s="22" t="s">
        <v>3</v>
      </c>
      <c r="F8" s="22" t="s">
        <v>50</v>
      </c>
      <c r="G8"/>
    </row>
    <row r="9" spans="1:8" ht="15" customHeight="1" thickBot="1" x14ac:dyDescent="0.3">
      <c r="A9" s="80" t="s">
        <v>77</v>
      </c>
      <c r="B9" s="66" t="s">
        <v>78</v>
      </c>
      <c r="C9" s="68">
        <v>1</v>
      </c>
      <c r="D9" s="68">
        <v>24</v>
      </c>
      <c r="E9" s="69">
        <v>11</v>
      </c>
      <c r="F9" s="73">
        <f>+SUM(C9+D9+E9)</f>
        <v>36</v>
      </c>
    </row>
    <row r="10" spans="1:8" ht="15.75" thickBot="1" x14ac:dyDescent="0.3">
      <c r="A10" s="81"/>
      <c r="B10" s="65" t="s">
        <v>80</v>
      </c>
      <c r="C10" s="36">
        <v>3</v>
      </c>
      <c r="D10" s="36">
        <v>33</v>
      </c>
      <c r="E10" s="70">
        <v>17</v>
      </c>
      <c r="F10" s="73">
        <f t="shared" ref="F10:F18" si="0">+SUM(C10+D10+E10)</f>
        <v>53</v>
      </c>
    </row>
    <row r="11" spans="1:8" ht="15" customHeight="1" thickBot="1" x14ac:dyDescent="0.3">
      <c r="A11" s="80" t="s">
        <v>105</v>
      </c>
      <c r="B11" s="65" t="s">
        <v>108</v>
      </c>
      <c r="C11" s="36">
        <v>2</v>
      </c>
      <c r="D11" s="36">
        <v>23</v>
      </c>
      <c r="E11" s="70">
        <v>10</v>
      </c>
      <c r="F11" s="73">
        <f t="shared" si="0"/>
        <v>35</v>
      </c>
    </row>
    <row r="12" spans="1:8" ht="15.75" thickBot="1" x14ac:dyDescent="0.3">
      <c r="A12" s="81"/>
      <c r="B12" s="65" t="s">
        <v>109</v>
      </c>
      <c r="C12" s="36">
        <v>2</v>
      </c>
      <c r="D12" s="36">
        <v>29</v>
      </c>
      <c r="E12" s="70">
        <v>16</v>
      </c>
      <c r="F12" s="73">
        <f t="shared" si="0"/>
        <v>47</v>
      </c>
    </row>
    <row r="13" spans="1:8" ht="15" customHeight="1" thickBot="1" x14ac:dyDescent="0.3">
      <c r="A13" s="80" t="s">
        <v>120</v>
      </c>
      <c r="B13" s="65" t="s">
        <v>121</v>
      </c>
      <c r="C13" s="36">
        <v>1</v>
      </c>
      <c r="D13" s="36">
        <v>16</v>
      </c>
      <c r="E13" s="70">
        <v>12</v>
      </c>
      <c r="F13" s="73">
        <f t="shared" si="0"/>
        <v>29</v>
      </c>
    </row>
    <row r="14" spans="1:8" ht="15.75" thickBot="1" x14ac:dyDescent="0.3">
      <c r="A14" s="81"/>
      <c r="B14" s="65" t="s">
        <v>122</v>
      </c>
      <c r="C14" s="36">
        <v>3</v>
      </c>
      <c r="D14" s="36">
        <v>26</v>
      </c>
      <c r="E14" s="70">
        <v>14</v>
      </c>
      <c r="F14" s="73">
        <f t="shared" si="0"/>
        <v>43</v>
      </c>
    </row>
    <row r="15" spans="1:8" ht="15" customHeight="1" thickBot="1" x14ac:dyDescent="0.3">
      <c r="A15" s="80" t="s">
        <v>180</v>
      </c>
      <c r="B15" s="65" t="s">
        <v>133</v>
      </c>
      <c r="C15" s="36">
        <v>2</v>
      </c>
      <c r="D15" s="36">
        <v>21</v>
      </c>
      <c r="E15" s="70">
        <v>7</v>
      </c>
      <c r="F15" s="73">
        <f t="shared" si="0"/>
        <v>30</v>
      </c>
    </row>
    <row r="16" spans="1:8" ht="15.75" thickBot="1" x14ac:dyDescent="0.3">
      <c r="A16" s="81"/>
      <c r="B16" s="65" t="s">
        <v>135</v>
      </c>
      <c r="C16" s="36">
        <v>2</v>
      </c>
      <c r="D16" s="36">
        <v>15</v>
      </c>
      <c r="E16" s="70">
        <v>13</v>
      </c>
      <c r="F16" s="73">
        <f t="shared" si="0"/>
        <v>30</v>
      </c>
    </row>
    <row r="17" spans="1:6" ht="15.75" thickBot="1" x14ac:dyDescent="0.3">
      <c r="A17" s="80" t="s">
        <v>181</v>
      </c>
      <c r="B17" s="65" t="s">
        <v>169</v>
      </c>
      <c r="C17" s="36">
        <v>3</v>
      </c>
      <c r="D17" s="36">
        <v>29</v>
      </c>
      <c r="E17" s="70">
        <v>22</v>
      </c>
      <c r="F17" s="73">
        <f t="shared" si="0"/>
        <v>54</v>
      </c>
    </row>
    <row r="18" spans="1:6" ht="15.75" thickBot="1" x14ac:dyDescent="0.3">
      <c r="A18" s="81"/>
      <c r="B18" s="67" t="s">
        <v>171</v>
      </c>
      <c r="C18" s="71">
        <v>1</v>
      </c>
      <c r="D18" s="71">
        <v>37</v>
      </c>
      <c r="E18" s="72">
        <v>11</v>
      </c>
      <c r="F18" s="73">
        <f t="shared" si="0"/>
        <v>49</v>
      </c>
    </row>
    <row r="19" spans="1:6" x14ac:dyDescent="0.25">
      <c r="A19" s="30"/>
      <c r="B19" s="30"/>
      <c r="F19" s="24"/>
    </row>
    <row r="20" spans="1:6" x14ac:dyDescent="0.25">
      <c r="A20" s="30"/>
      <c r="B20" s="30"/>
      <c r="F20" s="24"/>
    </row>
    <row r="21" spans="1:6" x14ac:dyDescent="0.25">
      <c r="A21" s="30"/>
      <c r="B21" s="30"/>
      <c r="F21" s="24"/>
    </row>
    <row r="22" spans="1:6" x14ac:dyDescent="0.25">
      <c r="A22" s="30"/>
      <c r="B22" s="30"/>
      <c r="F22" s="24"/>
    </row>
    <row r="23" spans="1:6" x14ac:dyDescent="0.25">
      <c r="A23" s="30"/>
      <c r="B23" s="30"/>
      <c r="F23" s="24"/>
    </row>
    <row r="24" spans="1:6" x14ac:dyDescent="0.25">
      <c r="A24" s="30"/>
      <c r="B24" s="30"/>
      <c r="F24" s="24"/>
    </row>
    <row r="25" spans="1:6" x14ac:dyDescent="0.25">
      <c r="A25" s="30"/>
      <c r="B25" s="30"/>
      <c r="F25" s="24"/>
    </row>
    <row r="26" spans="1:6" x14ac:dyDescent="0.25">
      <c r="A26" s="30"/>
      <c r="B26" s="30"/>
      <c r="F26" s="24"/>
    </row>
    <row r="27" spans="1:6" x14ac:dyDescent="0.25">
      <c r="A27" s="30"/>
      <c r="B27" s="30"/>
      <c r="F27" s="24"/>
    </row>
    <row r="28" spans="1:6" x14ac:dyDescent="0.25">
      <c r="A28" s="30"/>
      <c r="B28" s="30"/>
      <c r="F28" s="24"/>
    </row>
    <row r="29" spans="1:6" ht="15" customHeight="1" x14ac:dyDescent="0.25">
      <c r="A29" s="30"/>
      <c r="B29" s="30"/>
      <c r="F29" s="24"/>
    </row>
    <row r="30" spans="1:6" x14ac:dyDescent="0.25">
      <c r="A30" s="30"/>
      <c r="B30" s="30"/>
      <c r="F30" s="24"/>
    </row>
    <row r="31" spans="1:6" x14ac:dyDescent="0.25">
      <c r="A31" s="30"/>
      <c r="B31" s="30"/>
      <c r="F31" s="24"/>
    </row>
    <row r="32" spans="1:6" x14ac:dyDescent="0.25">
      <c r="A32" s="30"/>
      <c r="B32" s="30"/>
      <c r="F32" s="24"/>
    </row>
    <row r="33" spans="1:6" ht="15" customHeight="1" x14ac:dyDescent="0.25">
      <c r="A33" s="30"/>
      <c r="B33" s="30"/>
      <c r="F33" s="24"/>
    </row>
    <row r="34" spans="1:6" x14ac:dyDescent="0.25">
      <c r="A34" s="30"/>
      <c r="B34" s="30"/>
      <c r="F34" s="24"/>
    </row>
    <row r="35" spans="1:6" x14ac:dyDescent="0.25">
      <c r="A35" s="30"/>
      <c r="B35" s="30"/>
      <c r="F35" s="24"/>
    </row>
    <row r="36" spans="1:6" x14ac:dyDescent="0.25">
      <c r="A36" s="30"/>
      <c r="B36" s="30"/>
      <c r="F36" s="24"/>
    </row>
    <row r="37" spans="1:6" ht="15" customHeight="1" x14ac:dyDescent="0.25">
      <c r="A37" s="30"/>
      <c r="B37" s="30"/>
      <c r="F37" s="24"/>
    </row>
    <row r="38" spans="1:6" x14ac:dyDescent="0.25">
      <c r="A38" s="30"/>
      <c r="B38" s="30"/>
      <c r="F38" s="24"/>
    </row>
    <row r="39" spans="1:6" x14ac:dyDescent="0.25">
      <c r="A39" s="30"/>
      <c r="B39" s="30"/>
      <c r="F39" s="24"/>
    </row>
    <row r="40" spans="1:6" x14ac:dyDescent="0.25">
      <c r="A40" s="30"/>
      <c r="B40" s="30"/>
      <c r="F40" s="24"/>
    </row>
    <row r="41" spans="1:6" x14ac:dyDescent="0.25">
      <c r="A41" s="30"/>
      <c r="B41" s="30"/>
      <c r="F41" s="24"/>
    </row>
    <row r="42" spans="1:6" ht="15" customHeight="1" x14ac:dyDescent="0.25">
      <c r="A42" s="30"/>
      <c r="B42" s="30"/>
      <c r="F42" s="24"/>
    </row>
    <row r="43" spans="1:6" x14ac:dyDescent="0.25">
      <c r="A43" s="30"/>
      <c r="B43" s="30"/>
      <c r="F43" s="24"/>
    </row>
    <row r="44" spans="1:6" ht="15" customHeight="1" x14ac:dyDescent="0.25">
      <c r="A44" s="30"/>
      <c r="B44" s="30"/>
      <c r="F44" s="24"/>
    </row>
    <row r="45" spans="1:6" x14ac:dyDescent="0.25">
      <c r="A45" s="30"/>
      <c r="B45" s="30"/>
      <c r="F45" s="24"/>
    </row>
    <row r="46" spans="1:6" x14ac:dyDescent="0.25">
      <c r="A46" s="30"/>
      <c r="B46" s="30"/>
      <c r="F46" s="24"/>
    </row>
    <row r="47" spans="1:6" x14ac:dyDescent="0.25">
      <c r="A47" s="30"/>
      <c r="B47" s="30"/>
      <c r="F47" s="24"/>
    </row>
    <row r="48" spans="1:6" x14ac:dyDescent="0.25">
      <c r="A48" s="30"/>
      <c r="B48" s="30"/>
      <c r="F48" s="24"/>
    </row>
    <row r="49" spans="1:6" x14ac:dyDescent="0.25">
      <c r="A49" s="30"/>
      <c r="B49" s="30"/>
      <c r="F49" s="24"/>
    </row>
    <row r="50" spans="1:6" x14ac:dyDescent="0.25">
      <c r="A50" s="30"/>
      <c r="B50" s="30"/>
      <c r="F50" s="24"/>
    </row>
    <row r="51" spans="1:6" x14ac:dyDescent="0.25">
      <c r="A51" s="30"/>
      <c r="B51" s="30"/>
      <c r="F51" s="24"/>
    </row>
    <row r="52" spans="1:6" x14ac:dyDescent="0.25">
      <c r="A52" s="30"/>
      <c r="B52" s="30"/>
      <c r="F52" s="24"/>
    </row>
    <row r="53" spans="1:6" ht="15" customHeight="1" x14ac:dyDescent="0.25">
      <c r="A53" s="30"/>
      <c r="B53" s="30"/>
      <c r="F53" s="24"/>
    </row>
    <row r="54" spans="1:6" x14ac:dyDescent="0.25">
      <c r="A54" s="30"/>
      <c r="B54" s="30"/>
      <c r="F54" s="24"/>
    </row>
    <row r="55" spans="1:6" x14ac:dyDescent="0.25">
      <c r="A55" s="30"/>
      <c r="B55" s="30"/>
      <c r="F55" s="24"/>
    </row>
    <row r="56" spans="1:6" x14ac:dyDescent="0.25">
      <c r="A56" s="30"/>
      <c r="B56" s="30"/>
      <c r="F56" s="24"/>
    </row>
    <row r="57" spans="1:6" x14ac:dyDescent="0.25">
      <c r="A57" s="30"/>
      <c r="B57" s="30"/>
      <c r="F57" s="24"/>
    </row>
    <row r="58" spans="1:6" ht="39" customHeight="1" x14ac:dyDescent="0.25">
      <c r="A58" s="30"/>
      <c r="B58" s="30"/>
      <c r="F58" s="24"/>
    </row>
    <row r="59" spans="1:6" ht="30" customHeight="1" x14ac:dyDescent="0.25">
      <c r="A59" s="30"/>
      <c r="B59" s="30"/>
      <c r="F59" s="24"/>
    </row>
    <row r="60" spans="1:6" x14ac:dyDescent="0.25">
      <c r="A60" s="30"/>
      <c r="B60" s="30"/>
      <c r="F60" s="24"/>
    </row>
    <row r="61" spans="1:6" x14ac:dyDescent="0.25">
      <c r="A61" s="30"/>
      <c r="B61" s="30"/>
      <c r="F61" s="24"/>
    </row>
    <row r="62" spans="1:6" x14ac:dyDescent="0.25">
      <c r="A62" s="30"/>
      <c r="B62" s="30"/>
      <c r="F62" s="24"/>
    </row>
    <row r="63" spans="1:6" x14ac:dyDescent="0.25">
      <c r="A63" s="30"/>
      <c r="B63" s="30"/>
      <c r="F63" s="24"/>
    </row>
    <row r="64" spans="1:6" x14ac:dyDescent="0.25">
      <c r="A64" s="30"/>
      <c r="B64" s="30"/>
      <c r="F64" s="24"/>
    </row>
    <row r="65" spans="1:6" x14ac:dyDescent="0.25">
      <c r="A65" s="30"/>
      <c r="B65" s="30"/>
      <c r="F65" s="24"/>
    </row>
    <row r="66" spans="1:6" x14ac:dyDescent="0.25">
      <c r="A66" s="30"/>
      <c r="B66" s="30"/>
      <c r="F66" s="24"/>
    </row>
    <row r="67" spans="1:6" x14ac:dyDescent="0.25">
      <c r="A67" s="30"/>
      <c r="B67" s="30"/>
      <c r="F67" s="24"/>
    </row>
    <row r="68" spans="1:6" x14ac:dyDescent="0.25">
      <c r="A68" s="30"/>
      <c r="B68" s="30"/>
      <c r="F68" s="24"/>
    </row>
    <row r="69" spans="1:6" x14ac:dyDescent="0.25">
      <c r="A69" s="30"/>
      <c r="B69" s="30"/>
      <c r="F69" s="24"/>
    </row>
    <row r="70" spans="1:6" x14ac:dyDescent="0.25">
      <c r="A70" s="30"/>
      <c r="B70" s="30"/>
      <c r="F70" s="24"/>
    </row>
    <row r="71" spans="1:6" x14ac:dyDescent="0.25">
      <c r="A71" s="30"/>
      <c r="B71" s="30"/>
      <c r="F71" s="24"/>
    </row>
    <row r="72" spans="1:6" ht="15" hidden="1" customHeight="1" x14ac:dyDescent="0.25">
      <c r="A72" s="30"/>
      <c r="B72" s="30"/>
      <c r="F72" s="24"/>
    </row>
    <row r="73" spans="1:6" x14ac:dyDescent="0.25">
      <c r="A73" s="30"/>
      <c r="B73" s="30"/>
      <c r="F73" s="24"/>
    </row>
    <row r="74" spans="1:6" x14ac:dyDescent="0.25">
      <c r="A74" s="30"/>
      <c r="B74" s="30"/>
      <c r="F74" s="24"/>
    </row>
    <row r="75" spans="1:6" x14ac:dyDescent="0.25">
      <c r="A75" s="30"/>
      <c r="B75" s="30"/>
      <c r="F75" s="24"/>
    </row>
    <row r="76" spans="1:6" x14ac:dyDescent="0.25">
      <c r="A76" s="30"/>
      <c r="B76" s="30"/>
      <c r="F76" s="24"/>
    </row>
    <row r="77" spans="1:6" x14ac:dyDescent="0.25">
      <c r="A77" s="30"/>
      <c r="B77" s="30"/>
      <c r="F77" s="24"/>
    </row>
    <row r="78" spans="1:6" x14ac:dyDescent="0.25">
      <c r="A78" s="30"/>
      <c r="B78" s="30"/>
      <c r="F78" s="24"/>
    </row>
    <row r="79" spans="1:6" x14ac:dyDescent="0.25">
      <c r="A79" s="30"/>
      <c r="B79" s="30"/>
      <c r="F79" s="24"/>
    </row>
    <row r="80" spans="1:6" x14ac:dyDescent="0.25">
      <c r="A80" s="30"/>
      <c r="B80" s="30"/>
      <c r="F80" s="24"/>
    </row>
    <row r="81" spans="1:6" x14ac:dyDescent="0.25">
      <c r="A81" s="30"/>
      <c r="B81" s="30"/>
      <c r="F81" s="24"/>
    </row>
    <row r="82" spans="1:6" x14ac:dyDescent="0.25">
      <c r="A82" s="30"/>
      <c r="B82" s="30"/>
      <c r="F82" s="24"/>
    </row>
    <row r="83" spans="1:6" x14ac:dyDescent="0.25">
      <c r="A83" s="30"/>
      <c r="B83" s="30"/>
      <c r="F83" s="24"/>
    </row>
    <row r="84" spans="1:6" x14ac:dyDescent="0.25">
      <c r="A84" s="30"/>
      <c r="B84" s="30"/>
      <c r="F84" s="24"/>
    </row>
    <row r="85" spans="1:6" x14ac:dyDescent="0.25">
      <c r="A85" s="30"/>
      <c r="B85" s="30"/>
      <c r="F85" s="24"/>
    </row>
    <row r="86" spans="1:6" x14ac:dyDescent="0.25">
      <c r="A86" s="30"/>
      <c r="B86" s="30"/>
      <c r="F86" s="24"/>
    </row>
    <row r="87" spans="1:6" x14ac:dyDescent="0.25">
      <c r="A87" s="30"/>
      <c r="B87" s="30"/>
      <c r="F87" s="24"/>
    </row>
    <row r="88" spans="1:6" x14ac:dyDescent="0.25">
      <c r="A88" s="30"/>
      <c r="B88" s="30"/>
      <c r="F88" s="24"/>
    </row>
    <row r="89" spans="1:6" x14ac:dyDescent="0.25">
      <c r="A89" s="30"/>
      <c r="B89" s="30"/>
      <c r="F89" s="24"/>
    </row>
    <row r="90" spans="1:6" x14ac:dyDescent="0.25">
      <c r="A90" s="30"/>
      <c r="B90" s="30"/>
      <c r="F90" s="24"/>
    </row>
    <row r="91" spans="1:6" x14ac:dyDescent="0.25">
      <c r="A91" s="30"/>
      <c r="B91" s="30"/>
      <c r="F91" s="24"/>
    </row>
    <row r="92" spans="1:6" x14ac:dyDescent="0.25">
      <c r="A92" s="30"/>
      <c r="B92" s="30"/>
      <c r="F92" s="24"/>
    </row>
    <row r="93" spans="1:6" x14ac:dyDescent="0.25">
      <c r="A93" s="30"/>
      <c r="B93" s="30"/>
      <c r="F93" s="24"/>
    </row>
    <row r="94" spans="1:6" x14ac:dyDescent="0.25">
      <c r="A94" s="30"/>
      <c r="B94" s="30"/>
      <c r="F94" s="24"/>
    </row>
    <row r="95" spans="1:6" x14ac:dyDescent="0.25">
      <c r="A95" s="30"/>
      <c r="B95" s="30"/>
      <c r="F95" s="24"/>
    </row>
    <row r="96" spans="1:6" x14ac:dyDescent="0.25">
      <c r="A96" s="30"/>
      <c r="B96" s="30"/>
      <c r="F96" s="24"/>
    </row>
    <row r="97" spans="1:6" x14ac:dyDescent="0.25">
      <c r="A97" s="30"/>
      <c r="B97" s="30"/>
      <c r="F97" s="24"/>
    </row>
    <row r="98" spans="1:6" x14ac:dyDescent="0.25">
      <c r="A98" s="30"/>
      <c r="B98" s="30"/>
      <c r="F98" s="24"/>
    </row>
    <row r="99" spans="1:6" x14ac:dyDescent="0.25">
      <c r="A99" s="30"/>
      <c r="B99" s="30"/>
      <c r="F99" s="24"/>
    </row>
    <row r="100" spans="1:6" x14ac:dyDescent="0.25">
      <c r="A100" s="30"/>
      <c r="B100" s="30"/>
      <c r="F100" s="24"/>
    </row>
  </sheetData>
  <mergeCells count="7">
    <mergeCell ref="A15:A16"/>
    <mergeCell ref="A17:A18"/>
    <mergeCell ref="A1:F1"/>
    <mergeCell ref="A2:F2"/>
    <mergeCell ref="A9:A10"/>
    <mergeCell ref="A11:A12"/>
    <mergeCell ref="A13:A14"/>
  </mergeCells>
  <pageMargins left="0.7" right="0.7" top="0.75" bottom="0.75" header="0.3" footer="0.3"/>
  <pageSetup paperSize="5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F07B-3363-45D0-AB24-CA1EBE228BCE}">
  <sheetPr>
    <pageSetUpPr fitToPage="1"/>
  </sheetPr>
  <dimension ref="A1:I20"/>
  <sheetViews>
    <sheetView zoomScaleNormal="100" workbookViewId="0">
      <selection activeCell="F17" sqref="F17"/>
    </sheetView>
  </sheetViews>
  <sheetFormatPr defaultRowHeight="15" x14ac:dyDescent="0.25"/>
  <cols>
    <col min="1" max="1" width="22.28515625" customWidth="1"/>
    <col min="2" max="2" width="16.5703125" bestFit="1" customWidth="1"/>
    <col min="3" max="3" width="24" bestFit="1" customWidth="1"/>
    <col min="4" max="4" width="18" customWidth="1"/>
    <col min="5" max="5" width="19.140625" customWidth="1"/>
    <col min="6" max="6" width="18.85546875" customWidth="1"/>
    <col min="7" max="7" width="18.7109375" customWidth="1"/>
    <col min="8" max="8" width="1.140625" hidden="1" customWidth="1"/>
    <col min="9" max="9" width="19.5703125" hidden="1" customWidth="1"/>
  </cols>
  <sheetData>
    <row r="1" spans="1:9" ht="21" x14ac:dyDescent="0.25">
      <c r="A1" s="84" t="s">
        <v>178</v>
      </c>
      <c r="B1" s="84"/>
      <c r="C1" s="84"/>
      <c r="D1" s="84"/>
      <c r="E1" s="84"/>
      <c r="F1" s="84"/>
      <c r="G1" s="84"/>
    </row>
    <row r="2" spans="1:9" ht="36.75" customHeight="1" thickBot="1" x14ac:dyDescent="0.35">
      <c r="A2" s="4"/>
      <c r="B2" s="4"/>
      <c r="C2" s="4"/>
      <c r="E2" s="11" t="s">
        <v>37</v>
      </c>
      <c r="F2" s="11" t="s">
        <v>25</v>
      </c>
      <c r="G2" s="11" t="s">
        <v>24</v>
      </c>
    </row>
    <row r="3" spans="1:9" ht="27" customHeight="1" thickBot="1" x14ac:dyDescent="0.3">
      <c r="A3" s="85" t="s">
        <v>36</v>
      </c>
      <c r="B3" s="85"/>
      <c r="C3" s="85"/>
      <c r="D3" s="86"/>
      <c r="E3" s="12">
        <f>+SUM(E4:E7)</f>
        <v>843</v>
      </c>
      <c r="F3" s="12">
        <f>+SUM(F4:F7)</f>
        <v>10</v>
      </c>
      <c r="G3" s="12">
        <f>+SUM(F3/E3*100)</f>
        <v>1.1862396204033214</v>
      </c>
    </row>
    <row r="4" spans="1:9" ht="25.5" customHeight="1" thickBot="1" x14ac:dyDescent="0.3">
      <c r="A4" s="85" t="s">
        <v>0</v>
      </c>
      <c r="B4" s="85"/>
      <c r="C4" s="85"/>
      <c r="D4" s="85"/>
      <c r="E4" s="12">
        <f>'PCT TALLY'!C4</f>
        <v>218</v>
      </c>
      <c r="F4" s="12">
        <f>'PCT TALLY'!C6</f>
        <v>3</v>
      </c>
      <c r="G4" s="12">
        <f>+SUM(F4/E4*100)</f>
        <v>1.3761467889908259</v>
      </c>
    </row>
    <row r="5" spans="1:9" ht="27.75" customHeight="1" thickBot="1" x14ac:dyDescent="0.3">
      <c r="A5" s="85" t="s">
        <v>16</v>
      </c>
      <c r="B5" s="85"/>
      <c r="C5" s="85"/>
      <c r="D5" s="85"/>
      <c r="E5" s="12">
        <f>'PCT TALLY (2)'!C4</f>
        <v>190</v>
      </c>
      <c r="F5" s="12">
        <f>'PCT TALLY (2)'!C6</f>
        <v>2</v>
      </c>
      <c r="G5" s="12">
        <f>+SUM(F5/E5*100)</f>
        <v>1.0526315789473684</v>
      </c>
    </row>
    <row r="6" spans="1:9" ht="31.5" customHeight="1" thickBot="1" x14ac:dyDescent="0.3">
      <c r="A6" s="85" t="s">
        <v>17</v>
      </c>
      <c r="B6" s="85"/>
      <c r="C6" s="85"/>
      <c r="D6" s="85"/>
      <c r="E6" s="12">
        <f>'PCT TALLY (3)'!C4</f>
        <v>214</v>
      </c>
      <c r="F6" s="12">
        <f>'PCT TALLY (3)'!C6</f>
        <v>1</v>
      </c>
      <c r="G6" s="12">
        <f>+SUM(F6/E6*100)</f>
        <v>0.46728971962616817</v>
      </c>
    </row>
    <row r="7" spans="1:9" ht="28.5" customHeight="1" thickBot="1" x14ac:dyDescent="0.3">
      <c r="A7" s="85" t="s">
        <v>18</v>
      </c>
      <c r="B7" s="85"/>
      <c r="C7" s="85"/>
      <c r="D7" s="85"/>
      <c r="E7" s="12">
        <f>'PCT TALLY (4)'!C4</f>
        <v>221</v>
      </c>
      <c r="F7" s="12">
        <f>'PCT TALLY (4)'!C6</f>
        <v>4</v>
      </c>
      <c r="G7" s="12">
        <f t="shared" ref="G7" si="0">+SUM(F7/E7*100)</f>
        <v>1.809954751131222</v>
      </c>
    </row>
    <row r="8" spans="1:9" ht="48" customHeight="1" thickBot="1" x14ac:dyDescent="0.3">
      <c r="A8" s="34"/>
      <c r="C8" s="23" t="s">
        <v>35</v>
      </c>
      <c r="D8" s="23" t="s">
        <v>34</v>
      </c>
      <c r="E8" s="23" t="s">
        <v>32</v>
      </c>
      <c r="F8" s="23" t="s">
        <v>31</v>
      </c>
      <c r="G8" s="22" t="s">
        <v>51</v>
      </c>
      <c r="H8" s="26"/>
      <c r="I8" s="27" t="s">
        <v>49</v>
      </c>
    </row>
    <row r="9" spans="1:9" ht="15" customHeight="1" x14ac:dyDescent="0.25">
      <c r="A9" s="80" t="s">
        <v>77</v>
      </c>
      <c r="B9" s="66" t="s">
        <v>78</v>
      </c>
      <c r="C9" s="36">
        <f>'PCT TALLY'!C9</f>
        <v>3</v>
      </c>
      <c r="D9" s="36">
        <f>'PCT TALLY (2)'!C9</f>
        <v>2</v>
      </c>
      <c r="E9" s="36">
        <f>'PCT TALLY (3)'!C9</f>
        <v>0</v>
      </c>
      <c r="F9" s="36">
        <f>'PCT TALLY (4)'!C9</f>
        <v>1</v>
      </c>
      <c r="G9" s="40">
        <f>+SUM(C9+D9+E9+F9)</f>
        <v>6</v>
      </c>
    </row>
    <row r="10" spans="1:9" ht="15.75" thickBot="1" x14ac:dyDescent="0.3">
      <c r="A10" s="81"/>
      <c r="B10" s="65" t="s">
        <v>80</v>
      </c>
      <c r="C10" s="36">
        <f>'PCT TALLY'!C10</f>
        <v>0</v>
      </c>
      <c r="D10" s="36">
        <f>'PCT TALLY (2)'!C10</f>
        <v>0</v>
      </c>
      <c r="E10" s="36">
        <f>'PCT TALLY (3)'!C10</f>
        <v>1</v>
      </c>
      <c r="F10" s="36">
        <f>'PCT TALLY (4)'!C10</f>
        <v>3</v>
      </c>
      <c r="G10" s="40">
        <f t="shared" ref="G10:G18" si="1">+SUM(C10+D10+E10+F10)</f>
        <v>4</v>
      </c>
    </row>
    <row r="11" spans="1:9" x14ac:dyDescent="0.25">
      <c r="A11" s="80" t="s">
        <v>105</v>
      </c>
      <c r="B11" s="65" t="s">
        <v>108</v>
      </c>
      <c r="C11" s="36">
        <f>'PCT TALLY'!C11</f>
        <v>3</v>
      </c>
      <c r="D11" s="36">
        <f>'PCT TALLY (2)'!C11</f>
        <v>1</v>
      </c>
      <c r="E11" s="36">
        <f>'PCT TALLY (3)'!C11</f>
        <v>0</v>
      </c>
      <c r="F11" s="36">
        <f>'PCT TALLY (4)'!C11</f>
        <v>2</v>
      </c>
      <c r="G11" s="40">
        <f t="shared" si="1"/>
        <v>6</v>
      </c>
    </row>
    <row r="12" spans="1:9" ht="15.75" thickBot="1" x14ac:dyDescent="0.3">
      <c r="A12" s="81"/>
      <c r="B12" s="65" t="s">
        <v>109</v>
      </c>
      <c r="C12" s="36">
        <f>'PCT TALLY'!C12</f>
        <v>0</v>
      </c>
      <c r="D12" s="36">
        <f>'PCT TALLY (2)'!C12</f>
        <v>1</v>
      </c>
      <c r="E12" s="36">
        <f>'PCT TALLY (3)'!C12</f>
        <v>1</v>
      </c>
      <c r="F12" s="36">
        <f>'PCT TALLY (4)'!C12</f>
        <v>2</v>
      </c>
      <c r="G12" s="40">
        <f t="shared" si="1"/>
        <v>4</v>
      </c>
    </row>
    <row r="13" spans="1:9" x14ac:dyDescent="0.25">
      <c r="A13" s="80" t="s">
        <v>120</v>
      </c>
      <c r="B13" s="65" t="s">
        <v>121</v>
      </c>
      <c r="C13" s="36">
        <f>'PCT TALLY'!C13</f>
        <v>0</v>
      </c>
      <c r="D13" s="36">
        <f>'PCT TALLY (2)'!C13</f>
        <v>0</v>
      </c>
      <c r="E13" s="36">
        <f>'PCT TALLY (3)'!C13</f>
        <v>0</v>
      </c>
      <c r="F13" s="36">
        <f>'PCT TALLY (4)'!C13</f>
        <v>1</v>
      </c>
      <c r="G13" s="40">
        <f t="shared" si="1"/>
        <v>1</v>
      </c>
    </row>
    <row r="14" spans="1:9" ht="15.75" thickBot="1" x14ac:dyDescent="0.3">
      <c r="A14" s="81"/>
      <c r="B14" s="65" t="s">
        <v>122</v>
      </c>
      <c r="C14" s="36">
        <f>'PCT TALLY'!C14</f>
        <v>3</v>
      </c>
      <c r="D14" s="36">
        <f>'PCT TALLY (2)'!C14</f>
        <v>1</v>
      </c>
      <c r="E14" s="36">
        <f>'PCT TALLY (3)'!C14</f>
        <v>1</v>
      </c>
      <c r="F14" s="36">
        <f>'PCT TALLY (4)'!C14</f>
        <v>3</v>
      </c>
      <c r="G14" s="40">
        <f t="shared" si="1"/>
        <v>8</v>
      </c>
    </row>
    <row r="15" spans="1:9" x14ac:dyDescent="0.25">
      <c r="A15" s="80" t="s">
        <v>180</v>
      </c>
      <c r="B15" s="65" t="s">
        <v>133</v>
      </c>
      <c r="C15" s="36">
        <f>'PCT TALLY'!C15</f>
        <v>2</v>
      </c>
      <c r="D15" s="36">
        <f>'PCT TALLY (2)'!C15</f>
        <v>0</v>
      </c>
      <c r="E15" s="36">
        <f>'PCT TALLY (3)'!C15</f>
        <v>1</v>
      </c>
      <c r="F15" s="36">
        <f>'PCT TALLY (4)'!C15</f>
        <v>2</v>
      </c>
      <c r="G15" s="40">
        <f t="shared" si="1"/>
        <v>5</v>
      </c>
    </row>
    <row r="16" spans="1:9" ht="15.75" thickBot="1" x14ac:dyDescent="0.3">
      <c r="A16" s="81"/>
      <c r="B16" s="65" t="s">
        <v>135</v>
      </c>
      <c r="C16" s="36">
        <f>'PCT TALLY'!C16</f>
        <v>1</v>
      </c>
      <c r="D16" s="36">
        <f>'PCT TALLY (2)'!C16</f>
        <v>1</v>
      </c>
      <c r="E16" s="36">
        <f>'PCT TALLY (3)'!C16</f>
        <v>0</v>
      </c>
      <c r="F16" s="36">
        <f>'PCT TALLY (4)'!C16</f>
        <v>2</v>
      </c>
      <c r="G16" s="40">
        <f t="shared" si="1"/>
        <v>4</v>
      </c>
    </row>
    <row r="17" spans="1:7" x14ac:dyDescent="0.25">
      <c r="A17" s="80" t="s">
        <v>181</v>
      </c>
      <c r="B17" s="65" t="s">
        <v>169</v>
      </c>
      <c r="C17" s="37"/>
      <c r="D17" s="37"/>
      <c r="E17" s="37"/>
      <c r="F17" s="36">
        <f>'PCT TALLY (4)'!C17</f>
        <v>3</v>
      </c>
      <c r="G17" s="40">
        <f t="shared" si="1"/>
        <v>3</v>
      </c>
    </row>
    <row r="18" spans="1:7" ht="15.75" thickBot="1" x14ac:dyDescent="0.3">
      <c r="A18" s="81"/>
      <c r="B18" s="67" t="s">
        <v>171</v>
      </c>
      <c r="C18" s="37"/>
      <c r="D18" s="37"/>
      <c r="E18" s="37"/>
      <c r="F18" s="36">
        <f>'PCT TALLY (4)'!C18</f>
        <v>1</v>
      </c>
      <c r="G18" s="40">
        <f t="shared" si="1"/>
        <v>1</v>
      </c>
    </row>
    <row r="19" spans="1:7" x14ac:dyDescent="0.25">
      <c r="A19" s="30"/>
      <c r="B19" s="30"/>
    </row>
    <row r="20" spans="1:7" x14ac:dyDescent="0.25">
      <c r="A20" s="30"/>
      <c r="B20" s="30"/>
    </row>
  </sheetData>
  <mergeCells count="11">
    <mergeCell ref="A1:G1"/>
    <mergeCell ref="A7:D7"/>
    <mergeCell ref="A3:D3"/>
    <mergeCell ref="A4:D4"/>
    <mergeCell ref="A5:D5"/>
    <mergeCell ref="A6:D6"/>
    <mergeCell ref="A9:A10"/>
    <mergeCell ref="A11:A12"/>
    <mergeCell ref="A13:A14"/>
    <mergeCell ref="A15:A16"/>
    <mergeCell ref="A17:A18"/>
  </mergeCells>
  <pageMargins left="0.7" right="0.7" top="0.75" bottom="0.75" header="0.3" footer="0.3"/>
  <pageSetup paperSize="5" scale="67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0AB2-5F26-437C-8946-8DBB97DCC001}">
  <sheetPr>
    <pageSetUpPr fitToPage="1"/>
  </sheetPr>
  <dimension ref="A1:J73"/>
  <sheetViews>
    <sheetView zoomScaleNormal="100" workbookViewId="0">
      <selection activeCell="G9" sqref="G9"/>
    </sheetView>
  </sheetViews>
  <sheetFormatPr defaultRowHeight="15" x14ac:dyDescent="0.25"/>
  <cols>
    <col min="1" max="1" width="22" customWidth="1"/>
    <col min="2" max="2" width="16.5703125" bestFit="1" customWidth="1"/>
    <col min="3" max="4" width="22.7109375" customWidth="1"/>
    <col min="5" max="5" width="19.140625" customWidth="1"/>
    <col min="6" max="6" width="18.85546875" customWidth="1"/>
    <col min="7" max="8" width="18.7109375" customWidth="1"/>
    <col min="9" max="9" width="1.140625" hidden="1" customWidth="1"/>
    <col min="10" max="10" width="11.7109375" hidden="1" customWidth="1"/>
  </cols>
  <sheetData>
    <row r="1" spans="1:9" ht="21" x14ac:dyDescent="0.25">
      <c r="A1" s="84" t="s">
        <v>182</v>
      </c>
      <c r="B1" s="84"/>
      <c r="C1" s="84"/>
      <c r="D1" s="84"/>
      <c r="E1" s="84"/>
      <c r="F1" s="84"/>
      <c r="G1" s="84"/>
    </row>
    <row r="2" spans="1:9" ht="36.75" customHeight="1" thickBot="1" x14ac:dyDescent="0.35">
      <c r="A2" s="4"/>
      <c r="B2" s="4"/>
      <c r="C2" s="4"/>
      <c r="E2" s="11" t="s">
        <v>37</v>
      </c>
      <c r="F2" s="11" t="s">
        <v>25</v>
      </c>
      <c r="G2" s="11" t="s">
        <v>24</v>
      </c>
    </row>
    <row r="3" spans="1:9" ht="27" customHeight="1" thickBot="1" x14ac:dyDescent="0.3">
      <c r="A3" s="85" t="s">
        <v>36</v>
      </c>
      <c r="B3" s="85"/>
      <c r="C3" s="85"/>
      <c r="D3" s="86"/>
      <c r="E3" s="12">
        <f>+SUM(E4:E7)</f>
        <v>843</v>
      </c>
      <c r="F3" s="12">
        <f>+SUM(F4:F7)</f>
        <v>119</v>
      </c>
      <c r="G3" s="12">
        <f>+SUM(F3/E3*100)</f>
        <v>14.116251482799525</v>
      </c>
    </row>
    <row r="4" spans="1:9" ht="25.5" customHeight="1" thickBot="1" x14ac:dyDescent="0.3">
      <c r="A4" s="85" t="s">
        <v>0</v>
      </c>
      <c r="B4" s="85"/>
      <c r="C4" s="85"/>
      <c r="D4" s="85"/>
      <c r="E4" s="12">
        <f>'PCT TALLY'!C4</f>
        <v>218</v>
      </c>
      <c r="F4" s="12">
        <f>'PCT TALLY'!D6</f>
        <v>18</v>
      </c>
      <c r="G4" s="12">
        <f>+SUM(F4/E4*100)</f>
        <v>8.2568807339449553</v>
      </c>
    </row>
    <row r="5" spans="1:9" ht="27.75" customHeight="1" thickBot="1" x14ac:dyDescent="0.3">
      <c r="A5" s="85" t="s">
        <v>16</v>
      </c>
      <c r="B5" s="85"/>
      <c r="C5" s="85"/>
      <c r="D5" s="85"/>
      <c r="E5" s="12">
        <f>'PCT TALLY (2)'!C4</f>
        <v>190</v>
      </c>
      <c r="F5" s="12">
        <f>'PCT TALLY (2)'!D6</f>
        <v>21</v>
      </c>
      <c r="G5" s="12">
        <f t="shared" ref="G5:G7" si="0">+SUM(F5/E5*100)</f>
        <v>11.052631578947368</v>
      </c>
    </row>
    <row r="6" spans="1:9" ht="31.5" customHeight="1" thickBot="1" x14ac:dyDescent="0.3">
      <c r="A6" s="85" t="s">
        <v>17</v>
      </c>
      <c r="B6" s="85"/>
      <c r="C6" s="85"/>
      <c r="D6" s="85"/>
      <c r="E6" s="12">
        <f>'PCT TALLY (3)'!C4</f>
        <v>214</v>
      </c>
      <c r="F6" s="12">
        <f>'PCT TALLY (3)'!D6</f>
        <v>14</v>
      </c>
      <c r="G6" s="12">
        <f>+SUM(F6/E6*100)</f>
        <v>6.5420560747663545</v>
      </c>
    </row>
    <row r="7" spans="1:9" ht="28.5" customHeight="1" thickBot="1" x14ac:dyDescent="0.3">
      <c r="A7" s="85" t="s">
        <v>18</v>
      </c>
      <c r="B7" s="85"/>
      <c r="C7" s="85"/>
      <c r="D7" s="85"/>
      <c r="E7" s="12">
        <f>'PCT TALLY (4)'!C4</f>
        <v>221</v>
      </c>
      <c r="F7" s="12">
        <f>'PCT TALLY (4)'!D6</f>
        <v>66</v>
      </c>
      <c r="G7" s="12">
        <f t="shared" si="0"/>
        <v>29.864253393665159</v>
      </c>
    </row>
    <row r="8" spans="1:9" ht="45" customHeight="1" thickBot="1" x14ac:dyDescent="0.3">
      <c r="A8" s="34"/>
      <c r="C8" s="23" t="s">
        <v>28</v>
      </c>
      <c r="D8" s="23" t="s">
        <v>27</v>
      </c>
      <c r="E8" s="23" t="s">
        <v>29</v>
      </c>
      <c r="F8" s="23" t="s">
        <v>30</v>
      </c>
      <c r="G8" s="22" t="s">
        <v>66</v>
      </c>
      <c r="I8" s="27" t="s">
        <v>49</v>
      </c>
    </row>
    <row r="9" spans="1:9" ht="15" customHeight="1" x14ac:dyDescent="0.25">
      <c r="A9" s="80" t="s">
        <v>77</v>
      </c>
      <c r="B9" s="66" t="s">
        <v>78</v>
      </c>
      <c r="C9" s="36">
        <f>'PCT TALLY'!D9</f>
        <v>9</v>
      </c>
      <c r="D9" s="36">
        <f>'PCT TALLY (2)'!D9</f>
        <v>5</v>
      </c>
      <c r="E9" s="36">
        <f>'PCT TALLY (3)'!D9</f>
        <v>3</v>
      </c>
      <c r="F9" s="36">
        <f>'PCT TALLY (4)'!D9</f>
        <v>24</v>
      </c>
      <c r="G9" s="40">
        <f>+SUM(C9+D9+E9+F9)</f>
        <v>41</v>
      </c>
    </row>
    <row r="10" spans="1:9" ht="15.75" thickBot="1" x14ac:dyDescent="0.3">
      <c r="A10" s="81"/>
      <c r="B10" s="65" t="s">
        <v>80</v>
      </c>
      <c r="C10" s="36">
        <f>'PCT TALLY'!D10</f>
        <v>9</v>
      </c>
      <c r="D10" s="36">
        <f>'PCT TALLY (2)'!D10</f>
        <v>16</v>
      </c>
      <c r="E10" s="36">
        <f>'PCT TALLY (3)'!D10</f>
        <v>11</v>
      </c>
      <c r="F10" s="36">
        <f>'PCT TALLY (4)'!D10</f>
        <v>33</v>
      </c>
      <c r="G10" s="40">
        <f t="shared" ref="G10:G18" si="1">+SUM(C10+D10+E10+F10)</f>
        <v>69</v>
      </c>
    </row>
    <row r="11" spans="1:9" x14ac:dyDescent="0.25">
      <c r="A11" s="80" t="s">
        <v>105</v>
      </c>
      <c r="B11" s="65" t="s">
        <v>108</v>
      </c>
      <c r="C11" s="36">
        <f>'PCT TALLY'!D11</f>
        <v>8</v>
      </c>
      <c r="D11" s="36">
        <f>'PCT TALLY (2)'!D11</f>
        <v>10</v>
      </c>
      <c r="E11" s="36">
        <f>'PCT TALLY (3)'!D11</f>
        <v>8</v>
      </c>
      <c r="F11" s="36">
        <f>'PCT TALLY (4)'!D11</f>
        <v>23</v>
      </c>
      <c r="G11" s="40">
        <f t="shared" si="1"/>
        <v>49</v>
      </c>
    </row>
    <row r="12" spans="1:9" ht="15.75" thickBot="1" x14ac:dyDescent="0.3">
      <c r="A12" s="81"/>
      <c r="B12" s="65" t="s">
        <v>109</v>
      </c>
      <c r="C12" s="36">
        <f>'PCT TALLY'!D12</f>
        <v>10</v>
      </c>
      <c r="D12" s="36">
        <f>'PCT TALLY (2)'!D12</f>
        <v>11</v>
      </c>
      <c r="E12" s="36">
        <f>'PCT TALLY (3)'!D12</f>
        <v>6</v>
      </c>
      <c r="F12" s="36">
        <f>'PCT TALLY (4)'!D12</f>
        <v>29</v>
      </c>
      <c r="G12" s="40">
        <f t="shared" si="1"/>
        <v>56</v>
      </c>
    </row>
    <row r="13" spans="1:9" x14ac:dyDescent="0.25">
      <c r="A13" s="80" t="s">
        <v>120</v>
      </c>
      <c r="B13" s="65" t="s">
        <v>121</v>
      </c>
      <c r="C13" s="36">
        <f>'PCT TALLY'!D13</f>
        <v>9</v>
      </c>
      <c r="D13" s="36">
        <f>'PCT TALLY (2)'!D13</f>
        <v>6</v>
      </c>
      <c r="E13" s="36">
        <f>'PCT TALLY (3)'!D13</f>
        <v>10</v>
      </c>
      <c r="F13" s="36">
        <f>'PCT TALLY (4)'!D13</f>
        <v>16</v>
      </c>
      <c r="G13" s="40">
        <f t="shared" si="1"/>
        <v>41</v>
      </c>
    </row>
    <row r="14" spans="1:9" ht="15.75" thickBot="1" x14ac:dyDescent="0.3">
      <c r="A14" s="81"/>
      <c r="B14" s="65" t="s">
        <v>122</v>
      </c>
      <c r="C14" s="36">
        <f>'PCT TALLY'!D14</f>
        <v>9</v>
      </c>
      <c r="D14" s="36">
        <f>'PCT TALLY (2)'!D14</f>
        <v>12</v>
      </c>
      <c r="E14" s="36">
        <f>'PCT TALLY (3)'!D14</f>
        <v>4</v>
      </c>
      <c r="F14" s="36">
        <f>'PCT TALLY (4)'!D14</f>
        <v>26</v>
      </c>
      <c r="G14" s="40">
        <f t="shared" si="1"/>
        <v>51</v>
      </c>
    </row>
    <row r="15" spans="1:9" x14ac:dyDescent="0.25">
      <c r="A15" s="80" t="s">
        <v>180</v>
      </c>
      <c r="B15" s="65" t="s">
        <v>133</v>
      </c>
      <c r="C15" s="36">
        <f>'PCT TALLY'!D15</f>
        <v>4</v>
      </c>
      <c r="D15" s="36">
        <f>'PCT TALLY (2)'!D15</f>
        <v>6</v>
      </c>
      <c r="E15" s="36">
        <f>'PCT TALLY (3)'!D15</f>
        <v>8</v>
      </c>
      <c r="F15" s="36">
        <f>'PCT TALLY (4)'!D15</f>
        <v>21</v>
      </c>
      <c r="G15" s="40">
        <f t="shared" si="1"/>
        <v>39</v>
      </c>
    </row>
    <row r="16" spans="1:9" ht="15.75" thickBot="1" x14ac:dyDescent="0.3">
      <c r="A16" s="81"/>
      <c r="B16" s="65" t="s">
        <v>135</v>
      </c>
      <c r="C16" s="36">
        <f>'PCT TALLY'!D16</f>
        <v>12</v>
      </c>
      <c r="D16" s="36">
        <f>'PCT TALLY (2)'!D16</f>
        <v>10</v>
      </c>
      <c r="E16" s="36">
        <f>'PCT TALLY (3)'!D16</f>
        <v>6</v>
      </c>
      <c r="F16" s="36">
        <f>'PCT TALLY (4)'!D16</f>
        <v>15</v>
      </c>
      <c r="G16" s="40">
        <f t="shared" si="1"/>
        <v>43</v>
      </c>
    </row>
    <row r="17" spans="1:7" x14ac:dyDescent="0.25">
      <c r="A17" s="80" t="s">
        <v>181</v>
      </c>
      <c r="B17" s="65" t="s">
        <v>169</v>
      </c>
      <c r="C17" s="37"/>
      <c r="D17" s="37"/>
      <c r="E17" s="37"/>
      <c r="F17" s="36">
        <f>'PCT TALLY (4)'!D17</f>
        <v>29</v>
      </c>
      <c r="G17" s="40">
        <f t="shared" si="1"/>
        <v>29</v>
      </c>
    </row>
    <row r="18" spans="1:7" ht="15.75" thickBot="1" x14ac:dyDescent="0.3">
      <c r="A18" s="81"/>
      <c r="B18" s="67" t="s">
        <v>171</v>
      </c>
      <c r="C18" s="37"/>
      <c r="D18" s="37"/>
      <c r="E18" s="37"/>
      <c r="F18" s="36">
        <f>'PCT TALLY (4)'!D18</f>
        <v>37</v>
      </c>
      <c r="G18" s="40">
        <f t="shared" si="1"/>
        <v>37</v>
      </c>
    </row>
    <row r="19" spans="1:7" x14ac:dyDescent="0.25">
      <c r="A19" s="30"/>
      <c r="B19" s="30"/>
    </row>
    <row r="20" spans="1:7" x14ac:dyDescent="0.25">
      <c r="A20" s="30"/>
      <c r="B20" s="30"/>
    </row>
    <row r="29" spans="1:7" ht="15" customHeight="1" x14ac:dyDescent="0.25"/>
    <row r="33" ht="15" customHeight="1" x14ac:dyDescent="0.25"/>
    <row r="37" ht="15" customHeight="1" x14ac:dyDescent="0.25"/>
    <row r="42" ht="15" customHeight="1" x14ac:dyDescent="0.25"/>
    <row r="44" ht="15" customHeight="1" x14ac:dyDescent="0.25"/>
    <row r="53" ht="15" customHeight="1" x14ac:dyDescent="0.25"/>
    <row r="58" ht="36" customHeight="1" x14ac:dyDescent="0.25"/>
    <row r="59" ht="39" customHeight="1" x14ac:dyDescent="0.25"/>
    <row r="73" ht="15" customHeight="1" x14ac:dyDescent="0.25"/>
  </sheetData>
  <mergeCells count="11">
    <mergeCell ref="A17:A18"/>
    <mergeCell ref="A1:G1"/>
    <mergeCell ref="A6:D6"/>
    <mergeCell ref="A7:D7"/>
    <mergeCell ref="A3:D3"/>
    <mergeCell ref="A4:D4"/>
    <mergeCell ref="A5:D5"/>
    <mergeCell ref="A9:A10"/>
    <mergeCell ref="A11:A12"/>
    <mergeCell ref="A13:A14"/>
    <mergeCell ref="A15:A16"/>
  </mergeCells>
  <pageMargins left="0.7" right="0.7" top="0.75" bottom="0.75" header="0.3" footer="0.3"/>
  <pageSetup paperSize="5" scale="4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287B-E842-45B3-AC7F-8B4ED22CDF3A}">
  <sheetPr>
    <pageSetUpPr fitToPage="1"/>
  </sheetPr>
  <dimension ref="A1:I73"/>
  <sheetViews>
    <sheetView zoomScaleNormal="100" workbookViewId="0">
      <selection activeCell="E23" sqref="E23"/>
    </sheetView>
  </sheetViews>
  <sheetFormatPr defaultRowHeight="15" x14ac:dyDescent="0.25"/>
  <cols>
    <col min="1" max="1" width="22.28515625" customWidth="1"/>
    <col min="2" max="2" width="16.5703125" bestFit="1" customWidth="1"/>
    <col min="3" max="4" width="18" customWidth="1"/>
    <col min="5" max="5" width="19.140625" customWidth="1"/>
    <col min="6" max="6" width="18.85546875" customWidth="1"/>
    <col min="7" max="8" width="18.7109375" customWidth="1"/>
  </cols>
  <sheetData>
    <row r="1" spans="1:9" ht="21" x14ac:dyDescent="0.25">
      <c r="A1" s="84" t="s">
        <v>183</v>
      </c>
      <c r="B1" s="84"/>
      <c r="C1" s="84"/>
      <c r="D1" s="84"/>
      <c r="E1" s="84"/>
      <c r="F1" s="84"/>
      <c r="G1" s="84"/>
    </row>
    <row r="2" spans="1:9" ht="36.75" customHeight="1" thickBot="1" x14ac:dyDescent="0.35">
      <c r="A2" s="4"/>
      <c r="B2" s="4"/>
      <c r="C2" s="4"/>
      <c r="E2" s="11" t="s">
        <v>37</v>
      </c>
      <c r="F2" s="11" t="s">
        <v>25</v>
      </c>
      <c r="G2" s="11" t="s">
        <v>24</v>
      </c>
    </row>
    <row r="3" spans="1:9" ht="27" customHeight="1" thickBot="1" x14ac:dyDescent="0.3">
      <c r="A3" s="85" t="s">
        <v>36</v>
      </c>
      <c r="B3" s="85"/>
      <c r="C3" s="85"/>
      <c r="D3" s="86"/>
      <c r="E3" s="12">
        <f>+SUM(E4:E7)</f>
        <v>843</v>
      </c>
      <c r="F3" s="12">
        <f>+SUM(F4:F7)</f>
        <v>108</v>
      </c>
      <c r="G3" s="12">
        <f>+SUM(F3/E3*100)</f>
        <v>12.811387900355871</v>
      </c>
    </row>
    <row r="4" spans="1:9" ht="25.5" customHeight="1" thickBot="1" x14ac:dyDescent="0.3">
      <c r="A4" s="85" t="s">
        <v>0</v>
      </c>
      <c r="B4" s="85"/>
      <c r="C4" s="85"/>
      <c r="D4" s="85"/>
      <c r="E4" s="12">
        <f>'PCT TALLY'!C4</f>
        <v>218</v>
      </c>
      <c r="F4" s="12">
        <f>'PCT TALLY'!E6</f>
        <v>29</v>
      </c>
      <c r="G4" s="12">
        <f>+SUM(F4/E4*100)</f>
        <v>13.302752293577983</v>
      </c>
    </row>
    <row r="5" spans="1:9" ht="27.75" customHeight="1" thickBot="1" x14ac:dyDescent="0.3">
      <c r="A5" s="85" t="s">
        <v>16</v>
      </c>
      <c r="B5" s="85"/>
      <c r="C5" s="85"/>
      <c r="D5" s="85"/>
      <c r="E5" s="12">
        <f>'PCT TALLY (2)'!C4</f>
        <v>190</v>
      </c>
      <c r="F5" s="12">
        <f>'PCT TALLY (2)'!E6</f>
        <v>28</v>
      </c>
      <c r="G5" s="12">
        <f t="shared" ref="G5:G7" si="0">+SUM(F5/E5*100)</f>
        <v>14.736842105263156</v>
      </c>
    </row>
    <row r="6" spans="1:9" ht="31.5" customHeight="1" thickBot="1" x14ac:dyDescent="0.3">
      <c r="A6" s="85" t="s">
        <v>17</v>
      </c>
      <c r="B6" s="85"/>
      <c r="C6" s="85"/>
      <c r="D6" s="85"/>
      <c r="E6" s="12">
        <f>'PCT TALLY (3)'!C4</f>
        <v>214</v>
      </c>
      <c r="F6" s="12">
        <f>'PCT TALLY (3)'!E6</f>
        <v>18</v>
      </c>
      <c r="G6" s="12">
        <f>+SUM(F6/E6*100)</f>
        <v>8.4112149532710276</v>
      </c>
    </row>
    <row r="7" spans="1:9" ht="28.5" customHeight="1" thickBot="1" x14ac:dyDescent="0.3">
      <c r="A7" s="85" t="s">
        <v>18</v>
      </c>
      <c r="B7" s="85"/>
      <c r="C7" s="85"/>
      <c r="D7" s="85"/>
      <c r="E7" s="12">
        <f>'PCT TALLY (4)'!C4</f>
        <v>221</v>
      </c>
      <c r="F7" s="12">
        <f>'PCT TALLY (4)'!E6</f>
        <v>33</v>
      </c>
      <c r="G7" s="12">
        <f t="shared" si="0"/>
        <v>14.932126696832579</v>
      </c>
      <c r="I7" s="46"/>
    </row>
    <row r="8" spans="1:9" ht="42.75" customHeight="1" thickBot="1" x14ac:dyDescent="0.3">
      <c r="A8" s="34"/>
      <c r="C8" s="23" t="s">
        <v>0</v>
      </c>
      <c r="D8" s="23" t="s">
        <v>16</v>
      </c>
      <c r="E8" s="23" t="s">
        <v>17</v>
      </c>
      <c r="F8" s="23" t="s">
        <v>18</v>
      </c>
      <c r="G8" s="22" t="s">
        <v>67</v>
      </c>
    </row>
    <row r="9" spans="1:9" ht="15" customHeight="1" x14ac:dyDescent="0.25">
      <c r="A9" s="80" t="s">
        <v>77</v>
      </c>
      <c r="B9" s="66" t="s">
        <v>78</v>
      </c>
      <c r="C9" s="36">
        <f>'PCT TALLY'!E9</f>
        <v>12</v>
      </c>
      <c r="D9" s="36">
        <f>'PCT TALLY (2)'!E9</f>
        <v>15</v>
      </c>
      <c r="E9" s="36">
        <f>'PCT TALLY (3)'!E9</f>
        <v>6</v>
      </c>
      <c r="F9" s="36">
        <f>'PCT TALLY (4)'!E9</f>
        <v>11</v>
      </c>
      <c r="G9" s="40">
        <f>+SUM(C9+D9+E9+F9)</f>
        <v>44</v>
      </c>
    </row>
    <row r="10" spans="1:9" ht="15.75" thickBot="1" x14ac:dyDescent="0.3">
      <c r="A10" s="81"/>
      <c r="B10" s="65" t="s">
        <v>80</v>
      </c>
      <c r="C10" s="36">
        <f>'PCT TALLY'!E10</f>
        <v>17</v>
      </c>
      <c r="D10" s="36">
        <f>'PCT TALLY (2)'!E10</f>
        <v>13</v>
      </c>
      <c r="E10" s="36">
        <f>'PCT TALLY (3)'!E10</f>
        <v>12</v>
      </c>
      <c r="F10" s="36">
        <f>'PCT TALLY (4)'!E10</f>
        <v>17</v>
      </c>
      <c r="G10" s="40">
        <f t="shared" ref="G10:G18" si="1">+SUM(C10+D10+E10+F10)</f>
        <v>59</v>
      </c>
    </row>
    <row r="11" spans="1:9" x14ac:dyDescent="0.25">
      <c r="A11" s="80" t="s">
        <v>105</v>
      </c>
      <c r="B11" s="65" t="s">
        <v>108</v>
      </c>
      <c r="C11" s="36">
        <f>'PCT TALLY'!E11</f>
        <v>17</v>
      </c>
      <c r="D11" s="36">
        <f>'PCT TALLY (2)'!E11</f>
        <v>9</v>
      </c>
      <c r="E11" s="36">
        <f>'PCT TALLY (3)'!E11</f>
        <v>9</v>
      </c>
      <c r="F11" s="36">
        <f>'PCT TALLY (4)'!E11</f>
        <v>10</v>
      </c>
      <c r="G11" s="40">
        <f t="shared" si="1"/>
        <v>45</v>
      </c>
    </row>
    <row r="12" spans="1:9" ht="15.75" thickBot="1" x14ac:dyDescent="0.3">
      <c r="A12" s="81"/>
      <c r="B12" s="65" t="s">
        <v>109</v>
      </c>
      <c r="C12" s="36">
        <f>'PCT TALLY'!E12</f>
        <v>12</v>
      </c>
      <c r="D12" s="36">
        <f>'PCT TALLY (2)'!E12</f>
        <v>19</v>
      </c>
      <c r="E12" s="36">
        <f>'PCT TALLY (3)'!E12</f>
        <v>9</v>
      </c>
      <c r="F12" s="36">
        <f>'PCT TALLY (4)'!E12</f>
        <v>16</v>
      </c>
      <c r="G12" s="40">
        <f t="shared" si="1"/>
        <v>56</v>
      </c>
    </row>
    <row r="13" spans="1:9" x14ac:dyDescent="0.25">
      <c r="A13" s="80" t="s">
        <v>120</v>
      </c>
      <c r="B13" s="65" t="s">
        <v>121</v>
      </c>
      <c r="C13" s="36">
        <f>'PCT TALLY'!E13</f>
        <v>11</v>
      </c>
      <c r="D13" s="36">
        <f>'PCT TALLY (2)'!E13</f>
        <v>11</v>
      </c>
      <c r="E13" s="36">
        <f>'PCT TALLY (3)'!E13</f>
        <v>6</v>
      </c>
      <c r="F13" s="36">
        <f>'PCT TALLY (4)'!E13</f>
        <v>12</v>
      </c>
      <c r="G13" s="40">
        <f t="shared" si="1"/>
        <v>40</v>
      </c>
    </row>
    <row r="14" spans="1:9" ht="15.75" thickBot="1" x14ac:dyDescent="0.3">
      <c r="A14" s="81"/>
      <c r="B14" s="65" t="s">
        <v>122</v>
      </c>
      <c r="C14" s="36">
        <f>'PCT TALLY'!E14</f>
        <v>11</v>
      </c>
      <c r="D14" s="36">
        <f>'PCT TALLY (2)'!E14</f>
        <v>17</v>
      </c>
      <c r="E14" s="36">
        <f>'PCT TALLY (3)'!E14</f>
        <v>11</v>
      </c>
      <c r="F14" s="36">
        <f>'PCT TALLY (4)'!E14</f>
        <v>14</v>
      </c>
      <c r="G14" s="40">
        <f t="shared" si="1"/>
        <v>53</v>
      </c>
    </row>
    <row r="15" spans="1:9" x14ac:dyDescent="0.25">
      <c r="A15" s="80" t="s">
        <v>180</v>
      </c>
      <c r="B15" s="65" t="s">
        <v>133</v>
      </c>
      <c r="C15" s="36">
        <f>'PCT TALLY'!E15</f>
        <v>7</v>
      </c>
      <c r="D15" s="36">
        <f>'PCT TALLY (2)'!E15</f>
        <v>10</v>
      </c>
      <c r="E15" s="36">
        <f>'PCT TALLY (3)'!E15</f>
        <v>4</v>
      </c>
      <c r="F15" s="36">
        <f>'PCT TALLY (4)'!E15</f>
        <v>7</v>
      </c>
      <c r="G15" s="40">
        <f t="shared" si="1"/>
        <v>28</v>
      </c>
    </row>
    <row r="16" spans="1:9" ht="15.75" thickBot="1" x14ac:dyDescent="0.3">
      <c r="A16" s="81"/>
      <c r="B16" s="65" t="s">
        <v>135</v>
      </c>
      <c r="C16" s="36">
        <f>'PCT TALLY'!E16</f>
        <v>8</v>
      </c>
      <c r="D16" s="36">
        <f>'PCT TALLY (2)'!E16</f>
        <v>12</v>
      </c>
      <c r="E16" s="36">
        <f>'PCT TALLY (3)'!E16</f>
        <v>12</v>
      </c>
      <c r="F16" s="36">
        <f>'PCT TALLY (4)'!E16</f>
        <v>13</v>
      </c>
      <c r="G16" s="40">
        <f t="shared" si="1"/>
        <v>45</v>
      </c>
    </row>
    <row r="17" spans="1:7" x14ac:dyDescent="0.25">
      <c r="A17" s="80" t="s">
        <v>181</v>
      </c>
      <c r="B17" s="65" t="s">
        <v>169</v>
      </c>
      <c r="C17" s="37"/>
      <c r="D17" s="37"/>
      <c r="E17" s="37"/>
      <c r="F17" s="36">
        <f>'PCT TALLY (4)'!E17</f>
        <v>22</v>
      </c>
      <c r="G17" s="40">
        <f t="shared" si="1"/>
        <v>22</v>
      </c>
    </row>
    <row r="18" spans="1:7" ht="15.75" thickBot="1" x14ac:dyDescent="0.3">
      <c r="A18" s="81"/>
      <c r="B18" s="67" t="s">
        <v>171</v>
      </c>
      <c r="C18" s="37"/>
      <c r="D18" s="37"/>
      <c r="E18" s="37"/>
      <c r="F18" s="36">
        <f>'PCT TALLY (4)'!E18</f>
        <v>11</v>
      </c>
      <c r="G18" s="40">
        <f t="shared" si="1"/>
        <v>11</v>
      </c>
    </row>
    <row r="19" spans="1:7" x14ac:dyDescent="0.25">
      <c r="A19" s="30"/>
      <c r="B19" s="30"/>
    </row>
    <row r="20" spans="1:7" x14ac:dyDescent="0.25">
      <c r="A20" s="30"/>
      <c r="B20" s="30"/>
    </row>
    <row r="29" spans="1:7" ht="15" customHeight="1" x14ac:dyDescent="0.25"/>
    <row r="33" ht="15" customHeight="1" x14ac:dyDescent="0.25"/>
    <row r="37" ht="15" customHeight="1" x14ac:dyDescent="0.25"/>
    <row r="42" ht="15" customHeight="1" x14ac:dyDescent="0.25"/>
    <row r="44" ht="15" customHeight="1" x14ac:dyDescent="0.25"/>
    <row r="53" ht="15" customHeight="1" x14ac:dyDescent="0.25"/>
    <row r="58" ht="29.25" customHeight="1" x14ac:dyDescent="0.25"/>
    <row r="59" ht="31.5" customHeight="1" x14ac:dyDescent="0.25"/>
    <row r="73" ht="15" customHeight="1" x14ac:dyDescent="0.25"/>
  </sheetData>
  <mergeCells count="11">
    <mergeCell ref="A17:A18"/>
    <mergeCell ref="A1:G1"/>
    <mergeCell ref="A6:D6"/>
    <mergeCell ref="A7:D7"/>
    <mergeCell ref="A3:D3"/>
    <mergeCell ref="A4:D4"/>
    <mergeCell ref="A5:D5"/>
    <mergeCell ref="A9:A10"/>
    <mergeCell ref="A11:A12"/>
    <mergeCell ref="A13:A14"/>
    <mergeCell ref="A15:A16"/>
  </mergeCells>
  <pageMargins left="0.7" right="0.7" top="0.75" bottom="0.75" header="0.3" footer="0.3"/>
  <pageSetup paperSize="5" scale="52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3B79-1251-4324-A20E-9D1232F11C6D}">
  <sheetPr>
    <pageSetUpPr fitToPage="1"/>
  </sheetPr>
  <dimension ref="A1:K18"/>
  <sheetViews>
    <sheetView tabSelected="1" zoomScale="85" zoomScaleNormal="85" workbookViewId="0">
      <selection activeCell="D13" sqref="D13"/>
    </sheetView>
  </sheetViews>
  <sheetFormatPr defaultRowHeight="15" x14ac:dyDescent="0.25"/>
  <cols>
    <col min="1" max="1" width="22.85546875" customWidth="1"/>
    <col min="2" max="2" width="27" bestFit="1" customWidth="1"/>
    <col min="3" max="3" width="19.140625" customWidth="1"/>
    <col min="4" max="4" width="18.85546875" customWidth="1"/>
    <col min="5" max="7" width="18.7109375" customWidth="1"/>
    <col min="8" max="8" width="18.85546875" customWidth="1"/>
    <col min="9" max="9" width="19.7109375" bestFit="1" customWidth="1"/>
    <col min="10" max="10" width="17.28515625" style="75" bestFit="1" customWidth="1"/>
    <col min="11" max="11" width="37.7109375" style="74" bestFit="1" customWidth="1"/>
  </cols>
  <sheetData>
    <row r="1" spans="1:11" ht="34.5" customHeight="1" x14ac:dyDescent="0.25">
      <c r="A1" s="87" t="s">
        <v>179</v>
      </c>
      <c r="B1" s="87"/>
      <c r="C1" s="87"/>
      <c r="D1" s="87"/>
      <c r="E1" s="87"/>
      <c r="F1" s="87"/>
      <c r="G1" s="87"/>
      <c r="H1" s="87"/>
      <c r="I1" s="87"/>
    </row>
    <row r="2" spans="1:11" ht="40.5" customHeight="1" thickBot="1" x14ac:dyDescent="0.4">
      <c r="A2" s="10"/>
      <c r="B2" s="10"/>
      <c r="C2" s="56" t="s">
        <v>69</v>
      </c>
      <c r="D2" s="57" t="s">
        <v>68</v>
      </c>
      <c r="E2" s="57" t="s">
        <v>70</v>
      </c>
      <c r="F2" s="57" t="s">
        <v>26</v>
      </c>
      <c r="G2" s="57" t="s">
        <v>25</v>
      </c>
      <c r="H2" s="57" t="s">
        <v>24</v>
      </c>
      <c r="I2" s="10"/>
    </row>
    <row r="3" spans="1:11" ht="45.75" customHeight="1" thickBot="1" x14ac:dyDescent="0.4">
      <c r="A3" s="10"/>
      <c r="B3" s="58" t="s">
        <v>36</v>
      </c>
      <c r="C3" s="59">
        <f>SUM(C4:C7)</f>
        <v>10</v>
      </c>
      <c r="D3" s="59">
        <f>+SUM(D4:D7)</f>
        <v>119</v>
      </c>
      <c r="E3" s="59">
        <f>+SUM(E4:E7)</f>
        <v>108</v>
      </c>
      <c r="F3" s="60">
        <f>+SUM(F4:F7)</f>
        <v>843</v>
      </c>
      <c r="G3" s="59">
        <f>+SUM(G4:G7)</f>
        <v>237</v>
      </c>
      <c r="H3" s="59">
        <f>+SUM(G3/F3*100)</f>
        <v>28.113879003558718</v>
      </c>
      <c r="I3" s="10"/>
    </row>
    <row r="4" spans="1:11" ht="36" customHeight="1" thickBot="1" x14ac:dyDescent="0.4">
      <c r="A4" s="10"/>
      <c r="B4" s="58" t="s">
        <v>0</v>
      </c>
      <c r="C4" s="59">
        <f>'Mailed In-TALLY'!F4</f>
        <v>3</v>
      </c>
      <c r="D4" s="59">
        <f>'Early-TALLY'!F4</f>
        <v>18</v>
      </c>
      <c r="E4" s="59">
        <f>'Election Day-TALLY'!F4</f>
        <v>29</v>
      </c>
      <c r="F4" s="60">
        <f>'PCT TALLY'!C4</f>
        <v>218</v>
      </c>
      <c r="G4" s="59">
        <f>+SUM(C4:E4)</f>
        <v>50</v>
      </c>
      <c r="H4" s="59">
        <f>+SUM(G4/F4*100)</f>
        <v>22.935779816513762</v>
      </c>
      <c r="I4" s="10"/>
      <c r="J4" s="76"/>
    </row>
    <row r="5" spans="1:11" ht="35.25" customHeight="1" thickBot="1" x14ac:dyDescent="0.4">
      <c r="A5" s="10"/>
      <c r="B5" s="58" t="s">
        <v>16</v>
      </c>
      <c r="C5" s="59">
        <f>'Mailed In-TALLY'!F5</f>
        <v>2</v>
      </c>
      <c r="D5" s="59">
        <f>'Early-TALLY'!F5</f>
        <v>21</v>
      </c>
      <c r="E5" s="59">
        <f>'Election Day-TALLY'!F5</f>
        <v>28</v>
      </c>
      <c r="F5" s="60">
        <f>'PCT TALLY (2)'!C4</f>
        <v>190</v>
      </c>
      <c r="G5" s="59">
        <f>+SUM(C5:E5)</f>
        <v>51</v>
      </c>
      <c r="H5" s="59">
        <f>+SUM(G5/F5*100)</f>
        <v>26.842105263157894</v>
      </c>
      <c r="I5" s="10"/>
    </row>
    <row r="6" spans="1:11" ht="31.5" customHeight="1" thickBot="1" x14ac:dyDescent="0.4">
      <c r="A6" s="10"/>
      <c r="B6" s="58" t="s">
        <v>17</v>
      </c>
      <c r="C6" s="59">
        <f>'Mailed In-TALLY'!F6</f>
        <v>1</v>
      </c>
      <c r="D6" s="59">
        <f>'Early-TALLY'!F6</f>
        <v>14</v>
      </c>
      <c r="E6" s="59">
        <f>'Election Day-TALLY'!F6</f>
        <v>18</v>
      </c>
      <c r="F6" s="60">
        <f>'PCT TALLY (3)'!C4</f>
        <v>214</v>
      </c>
      <c r="G6" s="59">
        <f>+SUM(C6:E6)</f>
        <v>33</v>
      </c>
      <c r="H6" s="59">
        <f>+SUM(G6/F6*100)</f>
        <v>15.420560747663551</v>
      </c>
      <c r="I6" s="10"/>
    </row>
    <row r="7" spans="1:11" ht="33" customHeight="1" thickBot="1" x14ac:dyDescent="0.4">
      <c r="A7" s="10"/>
      <c r="B7" s="58" t="s">
        <v>18</v>
      </c>
      <c r="C7" s="59">
        <f>'Mailed In-TALLY'!F7</f>
        <v>4</v>
      </c>
      <c r="D7" s="59">
        <f>'Early-TALLY'!F7</f>
        <v>66</v>
      </c>
      <c r="E7" s="59">
        <f>'Election Day-TALLY'!F7</f>
        <v>33</v>
      </c>
      <c r="F7" s="60">
        <f>'PCT TALLY (4)'!C4</f>
        <v>221</v>
      </c>
      <c r="G7" s="59">
        <f>+SUM(C7:E7)</f>
        <v>103</v>
      </c>
      <c r="H7" s="59">
        <f>+SUM(G7/F7*100)</f>
        <v>46.606334841628957</v>
      </c>
      <c r="I7" s="10"/>
    </row>
    <row r="8" spans="1:11" ht="63.75" customHeight="1" thickBot="1" x14ac:dyDescent="0.4">
      <c r="A8" s="10"/>
      <c r="B8" s="10"/>
      <c r="C8" s="61" t="s">
        <v>71</v>
      </c>
      <c r="D8" s="61" t="s">
        <v>72</v>
      </c>
      <c r="E8" s="61" t="s">
        <v>73</v>
      </c>
      <c r="F8" s="61" t="s">
        <v>74</v>
      </c>
      <c r="G8" s="62" t="s">
        <v>75</v>
      </c>
      <c r="H8" s="10"/>
      <c r="I8" s="88" t="s">
        <v>184</v>
      </c>
      <c r="J8" s="88"/>
      <c r="K8" s="88"/>
    </row>
    <row r="9" spans="1:11" s="49" customFormat="1" ht="23.25" x14ac:dyDescent="0.35">
      <c r="A9" s="80" t="s">
        <v>77</v>
      </c>
      <c r="B9" s="66" t="s">
        <v>78</v>
      </c>
      <c r="C9" s="36">
        <f>'PCT TALLY'!F9</f>
        <v>24</v>
      </c>
      <c r="D9" s="36">
        <f>'PCT TALLY (2)'!F9</f>
        <v>22</v>
      </c>
      <c r="E9" s="36">
        <f>'PCT TALLY (3)'!F9</f>
        <v>9</v>
      </c>
      <c r="F9" s="36">
        <f>'PCT TALLY (4)'!F9</f>
        <v>36</v>
      </c>
      <c r="G9" s="40">
        <f>+SUM(C9+D9+E9+F9)</f>
        <v>91</v>
      </c>
      <c r="H9" s="10"/>
      <c r="I9" s="63">
        <f>+SUM('Mailed In-TALLY'!G9+'Early-TALLY'!G9)</f>
        <v>47</v>
      </c>
      <c r="J9" s="77" t="s">
        <v>78</v>
      </c>
      <c r="K9" s="89" t="s">
        <v>77</v>
      </c>
    </row>
    <row r="10" spans="1:11" s="49" customFormat="1" ht="24" thickBot="1" x14ac:dyDescent="0.4">
      <c r="A10" s="81"/>
      <c r="B10" s="65" t="s">
        <v>80</v>
      </c>
      <c r="C10" s="36">
        <f>'PCT TALLY'!F10</f>
        <v>26</v>
      </c>
      <c r="D10" s="36">
        <f>'PCT TALLY (2)'!F10</f>
        <v>29</v>
      </c>
      <c r="E10" s="36">
        <f>'PCT TALLY (3)'!F10</f>
        <v>24</v>
      </c>
      <c r="F10" s="36">
        <f>'PCT TALLY (4)'!F10</f>
        <v>53</v>
      </c>
      <c r="G10" s="40">
        <f t="shared" ref="G10:G18" si="0">+SUM(C10+D10+E10+F10)</f>
        <v>132</v>
      </c>
      <c r="H10" s="10"/>
      <c r="I10" s="64">
        <f>+SUM('Mailed In-TALLY'!G10+'Early-TALLY'!G10)</f>
        <v>73</v>
      </c>
      <c r="J10" s="78" t="s">
        <v>80</v>
      </c>
      <c r="K10" s="90"/>
    </row>
    <row r="11" spans="1:11" s="49" customFormat="1" ht="23.25" x14ac:dyDescent="0.35">
      <c r="A11" s="80" t="s">
        <v>105</v>
      </c>
      <c r="B11" s="65" t="s">
        <v>108</v>
      </c>
      <c r="C11" s="36">
        <f>'PCT TALLY'!F11</f>
        <v>28</v>
      </c>
      <c r="D11" s="36">
        <f>'PCT TALLY (2)'!F11</f>
        <v>20</v>
      </c>
      <c r="E11" s="36">
        <f>'PCT TALLY (3)'!F11</f>
        <v>17</v>
      </c>
      <c r="F11" s="36">
        <f>'PCT TALLY (4)'!F11</f>
        <v>35</v>
      </c>
      <c r="G11" s="40">
        <f t="shared" si="0"/>
        <v>100</v>
      </c>
      <c r="H11" s="10"/>
      <c r="I11" s="64">
        <f>+SUM('Mailed In-TALLY'!G11+'Early-TALLY'!G11)</f>
        <v>55</v>
      </c>
      <c r="J11" s="78" t="s">
        <v>108</v>
      </c>
      <c r="K11" s="89" t="s">
        <v>105</v>
      </c>
    </row>
    <row r="12" spans="1:11" s="49" customFormat="1" ht="24" thickBot="1" x14ac:dyDescent="0.4">
      <c r="A12" s="81"/>
      <c r="B12" s="65" t="s">
        <v>109</v>
      </c>
      <c r="C12" s="36">
        <f>'PCT TALLY'!F12</f>
        <v>22</v>
      </c>
      <c r="D12" s="36">
        <f>'PCT TALLY (2)'!F12</f>
        <v>31</v>
      </c>
      <c r="E12" s="36">
        <f>'PCT TALLY (3)'!F12</f>
        <v>16</v>
      </c>
      <c r="F12" s="36">
        <f>'PCT TALLY (4)'!F12</f>
        <v>47</v>
      </c>
      <c r="G12" s="40">
        <f t="shared" si="0"/>
        <v>116</v>
      </c>
      <c r="H12" s="10"/>
      <c r="I12" s="64">
        <f>+SUM('Mailed In-TALLY'!G12+'Early-TALLY'!G12)</f>
        <v>60</v>
      </c>
      <c r="J12" s="78" t="s">
        <v>109</v>
      </c>
      <c r="K12" s="90"/>
    </row>
    <row r="13" spans="1:11" s="49" customFormat="1" ht="23.25" x14ac:dyDescent="0.35">
      <c r="A13" s="80" t="s">
        <v>120</v>
      </c>
      <c r="B13" s="65" t="s">
        <v>121</v>
      </c>
      <c r="C13" s="36">
        <f>'PCT TALLY'!F13</f>
        <v>20</v>
      </c>
      <c r="D13" s="36">
        <f>'PCT TALLY (2)'!F13</f>
        <v>17</v>
      </c>
      <c r="E13" s="36">
        <f>'PCT TALLY (3)'!F13</f>
        <v>16</v>
      </c>
      <c r="F13" s="36">
        <f>'PCT TALLY (4)'!F13</f>
        <v>29</v>
      </c>
      <c r="G13" s="40">
        <f t="shared" si="0"/>
        <v>82</v>
      </c>
      <c r="H13" s="10"/>
      <c r="I13" s="64">
        <f>+SUM('Mailed In-TALLY'!G13+'Early-TALLY'!G13)</f>
        <v>42</v>
      </c>
      <c r="J13" s="78" t="s">
        <v>121</v>
      </c>
      <c r="K13" s="89" t="s">
        <v>120</v>
      </c>
    </row>
    <row r="14" spans="1:11" s="49" customFormat="1" ht="24" thickBot="1" x14ac:dyDescent="0.4">
      <c r="A14" s="81"/>
      <c r="B14" s="65" t="s">
        <v>122</v>
      </c>
      <c r="C14" s="36">
        <f>'PCT TALLY'!F14</f>
        <v>23</v>
      </c>
      <c r="D14" s="36">
        <f>'PCT TALLY (2)'!F14</f>
        <v>30</v>
      </c>
      <c r="E14" s="36">
        <f>'PCT TALLY (3)'!F14</f>
        <v>16</v>
      </c>
      <c r="F14" s="36">
        <f>'PCT TALLY (4)'!F14</f>
        <v>43</v>
      </c>
      <c r="G14" s="40">
        <f t="shared" si="0"/>
        <v>112</v>
      </c>
      <c r="H14" s="10"/>
      <c r="I14" s="64">
        <f>+SUM('Mailed In-TALLY'!G14+'Early-TALLY'!G14)</f>
        <v>59</v>
      </c>
      <c r="J14" s="78" t="s">
        <v>122</v>
      </c>
      <c r="K14" s="90"/>
    </row>
    <row r="15" spans="1:11" s="49" customFormat="1" ht="23.25" x14ac:dyDescent="0.35">
      <c r="A15" s="80" t="s">
        <v>180</v>
      </c>
      <c r="B15" s="65" t="s">
        <v>133</v>
      </c>
      <c r="C15" s="36">
        <f>'PCT TALLY'!F15</f>
        <v>13</v>
      </c>
      <c r="D15" s="36">
        <f>'PCT TALLY (2)'!F15</f>
        <v>16</v>
      </c>
      <c r="E15" s="36">
        <f>'PCT TALLY (3)'!F15</f>
        <v>13</v>
      </c>
      <c r="F15" s="36">
        <f>'PCT TALLY (4)'!F15</f>
        <v>30</v>
      </c>
      <c r="G15" s="40">
        <f t="shared" si="0"/>
        <v>72</v>
      </c>
      <c r="H15" s="10"/>
      <c r="I15" s="64">
        <f>+SUM('Mailed In-TALLY'!G15+'Early-TALLY'!G15)</f>
        <v>44</v>
      </c>
      <c r="J15" s="78" t="s">
        <v>133</v>
      </c>
      <c r="K15" s="89" t="s">
        <v>180</v>
      </c>
    </row>
    <row r="16" spans="1:11" s="49" customFormat="1" ht="24" thickBot="1" x14ac:dyDescent="0.4">
      <c r="A16" s="81"/>
      <c r="B16" s="65" t="s">
        <v>135</v>
      </c>
      <c r="C16" s="36">
        <f>'PCT TALLY'!F16</f>
        <v>21</v>
      </c>
      <c r="D16" s="36">
        <f>'PCT TALLY (2)'!F16</f>
        <v>23</v>
      </c>
      <c r="E16" s="36">
        <f>'PCT TALLY (3)'!F16</f>
        <v>18</v>
      </c>
      <c r="F16" s="36">
        <f>'PCT TALLY (4)'!F16</f>
        <v>30</v>
      </c>
      <c r="G16" s="40">
        <f t="shared" si="0"/>
        <v>92</v>
      </c>
      <c r="H16" s="10"/>
      <c r="I16" s="64">
        <f>+SUM('Mailed In-TALLY'!G16+'Early-TALLY'!G16)</f>
        <v>47</v>
      </c>
      <c r="J16" s="78" t="s">
        <v>135</v>
      </c>
      <c r="K16" s="90"/>
    </row>
    <row r="17" spans="1:11" s="49" customFormat="1" ht="23.25" x14ac:dyDescent="0.35">
      <c r="A17" s="80" t="s">
        <v>181</v>
      </c>
      <c r="B17" s="65" t="s">
        <v>169</v>
      </c>
      <c r="C17" s="98">
        <f>'PCT TALLY'!F17</f>
        <v>0</v>
      </c>
      <c r="D17" s="98">
        <f>'PCT TALLY (2)'!F17</f>
        <v>0</v>
      </c>
      <c r="E17" s="98">
        <f>'PCT TALLY (3)'!F17</f>
        <v>0</v>
      </c>
      <c r="F17" s="36">
        <f>'PCT TALLY (4)'!F17</f>
        <v>54</v>
      </c>
      <c r="G17" s="40">
        <f t="shared" si="0"/>
        <v>54</v>
      </c>
      <c r="H17" s="10"/>
      <c r="I17" s="64">
        <f>+SUM('Mailed In-TALLY'!G17+'Early-TALLY'!G17)</f>
        <v>32</v>
      </c>
      <c r="J17" s="78" t="s">
        <v>169</v>
      </c>
      <c r="K17" s="89" t="s">
        <v>181</v>
      </c>
    </row>
    <row r="18" spans="1:11" s="49" customFormat="1" ht="24" thickBot="1" x14ac:dyDescent="0.4">
      <c r="A18" s="81"/>
      <c r="B18" s="67" t="s">
        <v>171</v>
      </c>
      <c r="C18" s="98">
        <f>'PCT TALLY'!F18</f>
        <v>0</v>
      </c>
      <c r="D18" s="98">
        <f>'PCT TALLY (2)'!F18</f>
        <v>0</v>
      </c>
      <c r="E18" s="98">
        <f>'PCT TALLY (3)'!F18</f>
        <v>0</v>
      </c>
      <c r="F18" s="36">
        <f>'PCT TALLY (4)'!F18</f>
        <v>49</v>
      </c>
      <c r="G18" s="40">
        <f t="shared" si="0"/>
        <v>49</v>
      </c>
      <c r="H18" s="10"/>
      <c r="I18" s="64">
        <f>+SUM('Mailed In-TALLY'!G18+'Early-TALLY'!G18)</f>
        <v>38</v>
      </c>
      <c r="J18" s="79" t="s">
        <v>171</v>
      </c>
      <c r="K18" s="90"/>
    </row>
  </sheetData>
  <mergeCells count="12">
    <mergeCell ref="A17:A18"/>
    <mergeCell ref="K9:K10"/>
    <mergeCell ref="K11:K12"/>
    <mergeCell ref="K13:K14"/>
    <mergeCell ref="K15:K16"/>
    <mergeCell ref="K17:K18"/>
    <mergeCell ref="A1:I1"/>
    <mergeCell ref="A9:A10"/>
    <mergeCell ref="A11:A12"/>
    <mergeCell ref="A13:A14"/>
    <mergeCell ref="A15:A16"/>
    <mergeCell ref="I8:K8"/>
  </mergeCells>
  <phoneticPr fontId="12" type="noConversion"/>
  <pageMargins left="0" right="0" top="0.25" bottom="0.3" header="0" footer="0"/>
  <pageSetup paperSize="5" scale="74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2611A-D58F-407A-ACB4-A048DADD459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PCT TALLY</vt:lpstr>
      <vt:lpstr>PCT TALLY (2)</vt:lpstr>
      <vt:lpstr>PCT TALLY (3)</vt:lpstr>
      <vt:lpstr>PCT TALLY (4)</vt:lpstr>
      <vt:lpstr>Mailed In-TALLY</vt:lpstr>
      <vt:lpstr>Early-TALLY</vt:lpstr>
      <vt:lpstr>Election Day-TALLY</vt:lpstr>
      <vt:lpstr>TOTAL TALLY</vt:lpstr>
      <vt:lpstr>Sheet2</vt:lpstr>
      <vt:lpstr>POSTED EV</vt:lpstr>
      <vt:lpstr>EVIP + MIV</vt:lpstr>
      <vt:lpstr>PCT 1-TALLY (BLANK)</vt:lpstr>
      <vt:lpstr>PCT 2-TALLY (BLANK)</vt:lpstr>
      <vt:lpstr>PCT 3-TALLY (BLANK)</vt:lpstr>
      <vt:lpstr>PCT 4-TALLY (BLANK)</vt:lpstr>
      <vt:lpstr>Mailed In-TALLY (BLANK)</vt:lpstr>
      <vt:lpstr>Early-TALLY (BLANK)</vt:lpstr>
      <vt:lpstr>Election Day-TALLY (BLANK)</vt:lpstr>
      <vt:lpstr>TOTAL TALLY (BLANK)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Batla</dc:creator>
  <cp:lastModifiedBy>Jonny Gutierrez</cp:lastModifiedBy>
  <cp:lastPrinted>2026-05-27T13:07:52Z</cp:lastPrinted>
  <dcterms:created xsi:type="dcterms:W3CDTF">2021-10-18T20:04:26Z</dcterms:created>
  <dcterms:modified xsi:type="dcterms:W3CDTF">2026-05-27T13:07:54Z</dcterms:modified>
</cp:coreProperties>
</file>